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-120" yWindow="-120" windowWidth="29040" windowHeight="15840"/>
  </bookViews>
  <sheets>
    <sheet name="79-1-①" sheetId="14" r:id="rId1"/>
    <sheet name="79-1-②" sheetId="15" r:id="rId2"/>
    <sheet name="79-1-③" sheetId="16" r:id="rId3"/>
    <sheet name="79-1-④" sheetId="17" r:id="rId4"/>
  </sheets>
  <definedNames>
    <definedName name="_xlnm.Print_Area" localSheetId="0">'79-1-①'!$A$1:$AG$214</definedName>
    <definedName name="_xlnm.Print_Area" localSheetId="1">'79-1-②'!$A$1:$AG$107</definedName>
    <definedName name="_xlnm.Print_Area" localSheetId="2">'79-1-③'!$A$1:$AG$107</definedName>
    <definedName name="_xlnm.Print_Area" localSheetId="3">'79-1-④'!$A$1:$AG$214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P206" i="17" l="1"/>
  <c r="K206" i="17"/>
  <c r="Y206" i="17" s="1"/>
  <c r="F206" i="17"/>
  <c r="A206" i="17"/>
  <c r="AC206" i="17" s="1"/>
  <c r="U206" i="17" l="1"/>
  <c r="A208" i="17"/>
  <c r="F208" i="17" s="1"/>
  <c r="P99" i="17"/>
  <c r="K99" i="17"/>
  <c r="F99" i="17"/>
  <c r="A99" i="17"/>
  <c r="AC99" i="17" s="1"/>
  <c r="P99" i="16"/>
  <c r="K99" i="16"/>
  <c r="F99" i="16"/>
  <c r="A99" i="16"/>
  <c r="P99" i="15"/>
  <c r="K99" i="15"/>
  <c r="F99" i="15"/>
  <c r="A99" i="15"/>
  <c r="P206" i="14"/>
  <c r="K206" i="14"/>
  <c r="F206" i="14"/>
  <c r="A206" i="14"/>
  <c r="AC206" i="14" s="1"/>
  <c r="A101" i="15" l="1"/>
  <c r="F101" i="15" s="1"/>
  <c r="A101" i="16"/>
  <c r="K101" i="16" s="1"/>
  <c r="K208" i="17"/>
  <c r="Y99" i="17"/>
  <c r="U99" i="17"/>
  <c r="A101" i="17"/>
  <c r="Y99" i="16"/>
  <c r="U99" i="16"/>
  <c r="AC99" i="16"/>
  <c r="Y99" i="15"/>
  <c r="U99" i="15"/>
  <c r="AC99" i="15"/>
  <c r="Y206" i="14"/>
  <c r="U206" i="14"/>
  <c r="A208" i="14"/>
  <c r="K99" i="14"/>
  <c r="F99" i="14"/>
  <c r="K101" i="15" l="1"/>
  <c r="Y101" i="15" s="1"/>
  <c r="F101" i="16"/>
  <c r="Y101" i="16" s="1"/>
  <c r="Y208" i="17"/>
  <c r="F101" i="17"/>
  <c r="K101" i="17"/>
  <c r="F208" i="14"/>
  <c r="K208" i="14"/>
  <c r="Y99" i="14"/>
  <c r="A99" i="14"/>
  <c r="P99" i="14"/>
  <c r="Y101" i="17" l="1"/>
  <c r="Y208" i="14"/>
  <c r="U99" i="14"/>
  <c r="AC99" i="14"/>
  <c r="A101" i="14"/>
  <c r="F101" i="14" l="1"/>
  <c r="K101" i="14"/>
  <c r="Y101" i="14" l="1"/>
</calcChain>
</file>

<file path=xl/sharedStrings.xml><?xml version="1.0" encoding="utf-8"?>
<sst xmlns="http://schemas.openxmlformats.org/spreadsheetml/2006/main" count="459" uniqueCount="78">
  <si>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</si>
  <si>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</si>
  <si>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</si>
  <si>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</si>
  <si>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</si>
  <si>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</si>
  <si>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</si>
  <si>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</si>
  <si>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</si>
  <si>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</si>
  <si>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</si>
  <si>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</si>
  <si>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</si>
  <si>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</si>
  <si>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</si>
  <si>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</si>
  <si>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</si>
  <si>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</si>
  <si>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</si>
  <si>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</si>
  <si>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</si>
  <si>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</si>
  <si>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</si>
  <si>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</si>
  <si>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</si>
  <si>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</si>
  <si>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</si>
  <si>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</si>
  <si>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</si>
  <si>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</si>
  <si>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</si>
  <si>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</si>
  <si>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</si>
  <si>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</si>
  <si>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</si>
  <si>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</si>
  <si>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</si>
  <si>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</si>
  <si>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スギ</t>
    <phoneticPr fontId="1"/>
  </si>
  <si>
    <t>人工林：スギ</t>
    <rPh sb="0" eb="3">
      <t>ジンコウリン</t>
    </rPh>
    <phoneticPr fontId="1"/>
  </si>
  <si>
    <t>南西</t>
    <rPh sb="0" eb="2">
      <t>ナンセイ</t>
    </rPh>
    <phoneticPr fontId="1"/>
  </si>
  <si>
    <t>山腹平衡斜面</t>
    <rPh sb="0" eb="2">
      <t>サンプク</t>
    </rPh>
    <rPh sb="2" eb="4">
      <t>ヘイコウ</t>
    </rPh>
    <rPh sb="4" eb="6">
      <t>シャメン</t>
    </rPh>
    <phoneticPr fontId="1"/>
  </si>
  <si>
    <t>中傾斜</t>
    <rPh sb="0" eb="1">
      <t>チュウ</t>
    </rPh>
    <rPh sb="1" eb="3">
      <t>ケイシャ</t>
    </rPh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</si>
  <si>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</si>
  <si>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372ｍ</t>
    <phoneticPr fontId="1"/>
  </si>
  <si>
    <t>28°</t>
    <phoneticPr fontId="1"/>
  </si>
  <si>
    <t>14林班　　相馬郡飯舘村佐須字前乗79番1　　　79-1-①小班　P-1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</si>
  <si>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伐倒</t>
    <rPh sb="0" eb="2">
      <t>バットウ</t>
    </rPh>
    <phoneticPr fontId="1"/>
  </si>
  <si>
    <t>二股木</t>
    <rPh sb="0" eb="3">
      <t>フタマタキ</t>
    </rPh>
    <phoneticPr fontId="1"/>
  </si>
  <si>
    <t>曲木</t>
    <rPh sb="0" eb="2">
      <t>マガリギ</t>
    </rPh>
    <phoneticPr fontId="1"/>
  </si>
  <si>
    <t>平成　31　年　1　月　29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</si>
  <si>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相馬郡飯舘村佐須字前乗79番1　　　79-1-①小班　P-2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</si>
  <si>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359ｍ</t>
    <phoneticPr fontId="1"/>
  </si>
  <si>
    <t>急傾斜</t>
    <rPh sb="0" eb="3">
      <t>キュウケイシャ</t>
    </rPh>
    <phoneticPr fontId="1"/>
  </si>
  <si>
    <t>40°</t>
    <phoneticPr fontId="1"/>
  </si>
  <si>
    <t>14林班　　相馬郡飯舘村佐須字前乗79番1　　　79-1-②小班　P-1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</si>
  <si>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南東</t>
    <rPh sb="0" eb="2">
      <t>ナントウ</t>
    </rPh>
    <phoneticPr fontId="1"/>
  </si>
  <si>
    <t>48°</t>
    <phoneticPr fontId="1"/>
  </si>
  <si>
    <t>欠損木</t>
    <rPh sb="0" eb="3">
      <t>ケッソンキ</t>
    </rPh>
    <phoneticPr fontId="1"/>
  </si>
  <si>
    <t>平成　31　年　1　月　31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</si>
  <si>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相馬郡飯舘村佐須字前乗79番1　　　79-1-③小班　P-1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</si>
  <si>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555ｍ</t>
    <phoneticPr fontId="1"/>
  </si>
  <si>
    <t>緩傾斜</t>
    <rPh sb="0" eb="3">
      <t>カンケイシャ</t>
    </rPh>
    <phoneticPr fontId="1"/>
  </si>
  <si>
    <t>10°</t>
    <phoneticPr fontId="1"/>
  </si>
  <si>
    <t>平坦尾根</t>
    <rPh sb="0" eb="4">
      <t>ヘイタンオネ</t>
    </rPh>
    <phoneticPr fontId="1"/>
  </si>
  <si>
    <t>マツ</t>
    <phoneticPr fontId="1"/>
  </si>
  <si>
    <t>人工林：マツ</t>
    <rPh sb="0" eb="3">
      <t>ジンコウリン</t>
    </rPh>
    <phoneticPr fontId="1"/>
  </si>
  <si>
    <t>14林班　　相馬郡飯舘村佐須字前乗79番1　　　79-1-④小班　P-1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</si>
  <si>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西</t>
    <rPh sb="0" eb="1">
      <t>ニシ</t>
    </rPh>
    <phoneticPr fontId="1"/>
  </si>
  <si>
    <t>542ｍ</t>
    <phoneticPr fontId="1"/>
  </si>
  <si>
    <t>12°</t>
    <phoneticPr fontId="1"/>
  </si>
  <si>
    <t>ザツ</t>
    <phoneticPr fontId="1"/>
  </si>
  <si>
    <t>人工林：ザツ</t>
    <rPh sb="0" eb="3">
      <t>ジンコウリン</t>
    </rPh>
    <phoneticPr fontId="1"/>
  </si>
  <si>
    <t>14林班　　相馬郡飯舘村佐須字前乗79番1　　　79-1-④小班　P-2</t>
    <rPh sb="2" eb="4">
      <t>リンパン</t>
    </rPh>
    <rPh sb="6" eb="17">
      <t>ソウマグンイイタテムラサズアザマエジョウ</t>
    </rPh>
    <rPh sb="19" eb="20">
      <t>バン</t>
    </rPh>
    <rPh sb="30" eb="32">
      <t>ショウハン</t>
    </rPh>
    <phoneticPr fontId="1"/>
  </si>
  <si>
    <t>536ｍ</t>
    <phoneticPr fontId="1"/>
  </si>
  <si>
    <t>20°</t>
    <phoneticPr fontId="1"/>
  </si>
  <si>
    <t>山腹平衡斜面</t>
    <rPh sb="0" eb="6">
      <t>サンプクヘイコウシャメン</t>
    </rPh>
    <phoneticPr fontId="1"/>
  </si>
  <si>
    <t>伐倒</t>
    <rPh sb="0" eb="2">
      <t>バットウ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</si>
</sst>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3" Type="http://schemas.openxmlformats.org/officeDocument/2006/relationships/image" Target="../media/image27.jpeg"/><Relationship Id="rId7" Type="http://schemas.openxmlformats.org/officeDocument/2006/relationships/image" Target="../media/image31.jpeg"/><Relationship Id="rId12" Type="http://schemas.openxmlformats.org/officeDocument/2006/relationships/image" Target="../media/image36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jpeg"/><Relationship Id="rId5" Type="http://schemas.openxmlformats.org/officeDocument/2006/relationships/image" Target="../media/image29.jpeg"/><Relationship Id="rId10" Type="http://schemas.openxmlformats.org/officeDocument/2006/relationships/image" Target="../media/image34.jpeg"/><Relationship Id="rId4" Type="http://schemas.openxmlformats.org/officeDocument/2006/relationships/image" Target="../media/image28.jpeg"/><Relationship Id="rId9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24</xdr:row>
      <xdr:rowOff>28575</xdr:rowOff>
    </xdr:from>
    <xdr:ext cx="914400" cy="352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24</xdr:row>
      <xdr:rowOff>38100</xdr:rowOff>
    </xdr:from>
    <xdr:ext cx="1025681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38099</xdr:rowOff>
    </xdr:from>
    <xdr:ext cx="1031051" cy="276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41</xdr:row>
      <xdr:rowOff>47625</xdr:rowOff>
    </xdr:from>
    <xdr:ext cx="1971694" cy="3238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57151</xdr:rowOff>
    </xdr:from>
    <xdr:ext cx="1390649" cy="285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58</xdr:row>
      <xdr:rowOff>57150</xdr:rowOff>
    </xdr:from>
    <xdr:ext cx="1088201" cy="276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171450</xdr:colOff>
      <xdr:row>24</xdr:row>
      <xdr:rowOff>28576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38500" cy="2428876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0</xdr:rowOff>
    </xdr:from>
    <xdr:to>
      <xdr:col>32</xdr:col>
      <xdr:colOff>22225</xdr:colOff>
      <xdr:row>24</xdr:row>
      <xdr:rowOff>38100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27</xdr:row>
      <xdr:rowOff>0</xdr:rowOff>
    </xdr:from>
    <xdr:to>
      <xdr:col>15</xdr:col>
      <xdr:colOff>161924</xdr:colOff>
      <xdr:row>41</xdr:row>
      <xdr:rowOff>21431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095875"/>
          <a:ext cx="3228975" cy="2421731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0</xdr:rowOff>
    </xdr:from>
    <xdr:to>
      <xdr:col>32</xdr:col>
      <xdr:colOff>9525</xdr:colOff>
      <xdr:row>41</xdr:row>
      <xdr:rowOff>14288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095875"/>
          <a:ext cx="3219450" cy="24145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15</xdr:col>
      <xdr:colOff>161925</xdr:colOff>
      <xdr:row>58</xdr:row>
      <xdr:rowOff>21433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6"/>
          <a:ext cx="3228975" cy="2421732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44</xdr:row>
      <xdr:rowOff>0</xdr:rowOff>
    </xdr:from>
    <xdr:to>
      <xdr:col>32</xdr:col>
      <xdr:colOff>0</xdr:colOff>
      <xdr:row>58</xdr:row>
      <xdr:rowOff>14288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010525"/>
          <a:ext cx="3219450" cy="2414588"/>
        </a:xfrm>
        <a:prstGeom prst="rect">
          <a:avLst/>
        </a:prstGeom>
      </xdr:spPr>
    </xdr:pic>
    <xdr:clientData/>
  </xdr:twoCellAnchor>
  <xdr:oneCellAnchor>
    <xdr:from>
      <xdr:col>6</xdr:col>
      <xdr:colOff>76200</xdr:colOff>
      <xdr:row>131</xdr:row>
      <xdr:rowOff>28575</xdr:rowOff>
    </xdr:from>
    <xdr:ext cx="914400" cy="3524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131</xdr:row>
      <xdr:rowOff>38100</xdr:rowOff>
    </xdr:from>
    <xdr:ext cx="1025681" cy="32385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38099</xdr:rowOff>
    </xdr:from>
    <xdr:ext cx="1031051" cy="27622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148</xdr:row>
      <xdr:rowOff>47625</xdr:rowOff>
    </xdr:from>
    <xdr:ext cx="1971694" cy="32385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165</xdr:row>
      <xdr:rowOff>57151</xdr:rowOff>
    </xdr:from>
    <xdr:ext cx="1390649" cy="28575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165</xdr:row>
      <xdr:rowOff>57150</xdr:rowOff>
    </xdr:from>
    <xdr:ext cx="1088201" cy="2762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38500" cy="2428875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38500" cy="2428875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117</xdr:row>
      <xdr:rowOff>0</xdr:rowOff>
    </xdr:from>
    <xdr:ext cx="3251200" cy="243840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3831550"/>
          <a:ext cx="3251200" cy="2438400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134</xdr:row>
      <xdr:rowOff>0</xdr:rowOff>
    </xdr:from>
    <xdr:ext cx="3228974" cy="2421731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6746200"/>
          <a:ext cx="3228974" cy="2421731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134</xdr:row>
      <xdr:rowOff>0</xdr:rowOff>
    </xdr:from>
    <xdr:ext cx="3219450" cy="2414587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6746200"/>
          <a:ext cx="3219450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1</xdr:rowOff>
    </xdr:from>
    <xdr:ext cx="3228975" cy="242173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51"/>
          <a:ext cx="3228975" cy="2421731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151</xdr:row>
      <xdr:rowOff>0</xdr:rowOff>
    </xdr:from>
    <xdr:ext cx="3219450" cy="2414587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9660850"/>
          <a:ext cx="3219450" cy="24145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24</xdr:row>
      <xdr:rowOff>28575</xdr:rowOff>
    </xdr:from>
    <xdr:ext cx="914400" cy="352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24</xdr:row>
      <xdr:rowOff>38100</xdr:rowOff>
    </xdr:from>
    <xdr:ext cx="1025681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38099</xdr:rowOff>
    </xdr:from>
    <xdr:ext cx="1031051" cy="276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41</xdr:row>
      <xdr:rowOff>47625</xdr:rowOff>
    </xdr:from>
    <xdr:ext cx="1971694" cy="3238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57151</xdr:rowOff>
    </xdr:from>
    <xdr:ext cx="1390649" cy="285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58</xdr:row>
      <xdr:rowOff>57150</xdr:rowOff>
    </xdr:from>
    <xdr:ext cx="1088201" cy="276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171450</xdr:colOff>
      <xdr:row>24</xdr:row>
      <xdr:rowOff>28575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38500" cy="2428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0</xdr:rowOff>
    </xdr:from>
    <xdr:to>
      <xdr:col>32</xdr:col>
      <xdr:colOff>22225</xdr:colOff>
      <xdr:row>24</xdr:row>
      <xdr:rowOff>38100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27</xdr:row>
      <xdr:rowOff>0</xdr:rowOff>
    </xdr:from>
    <xdr:to>
      <xdr:col>15</xdr:col>
      <xdr:colOff>161923</xdr:colOff>
      <xdr:row>41</xdr:row>
      <xdr:rowOff>21431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095875"/>
          <a:ext cx="3228974" cy="2421731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0</xdr:rowOff>
    </xdr:from>
    <xdr:to>
      <xdr:col>32</xdr:col>
      <xdr:colOff>9525</xdr:colOff>
      <xdr:row>41</xdr:row>
      <xdr:rowOff>14287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095875"/>
          <a:ext cx="3219450" cy="2414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15</xdr:col>
      <xdr:colOff>161925</xdr:colOff>
      <xdr:row>58</xdr:row>
      <xdr:rowOff>21432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6"/>
          <a:ext cx="3228975" cy="2421731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44</xdr:row>
      <xdr:rowOff>0</xdr:rowOff>
    </xdr:from>
    <xdr:to>
      <xdr:col>32</xdr:col>
      <xdr:colOff>0</xdr:colOff>
      <xdr:row>58</xdr:row>
      <xdr:rowOff>14287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010525"/>
          <a:ext cx="3219450" cy="24145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24</xdr:row>
      <xdr:rowOff>28575</xdr:rowOff>
    </xdr:from>
    <xdr:ext cx="914400" cy="352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24</xdr:row>
      <xdr:rowOff>38100</xdr:rowOff>
    </xdr:from>
    <xdr:ext cx="1025681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38099</xdr:rowOff>
    </xdr:from>
    <xdr:ext cx="1031051" cy="276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41</xdr:row>
      <xdr:rowOff>47625</xdr:rowOff>
    </xdr:from>
    <xdr:ext cx="1971694" cy="3238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57151</xdr:rowOff>
    </xdr:from>
    <xdr:ext cx="1390649" cy="285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58</xdr:row>
      <xdr:rowOff>57150</xdr:rowOff>
    </xdr:from>
    <xdr:ext cx="1088201" cy="276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171450</xdr:colOff>
      <xdr:row>24</xdr:row>
      <xdr:rowOff>28575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38500" cy="2428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0</xdr:rowOff>
    </xdr:from>
    <xdr:to>
      <xdr:col>32</xdr:col>
      <xdr:colOff>22225</xdr:colOff>
      <xdr:row>24</xdr:row>
      <xdr:rowOff>38100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27</xdr:row>
      <xdr:rowOff>0</xdr:rowOff>
    </xdr:from>
    <xdr:to>
      <xdr:col>15</xdr:col>
      <xdr:colOff>161923</xdr:colOff>
      <xdr:row>41</xdr:row>
      <xdr:rowOff>21430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095875"/>
          <a:ext cx="3228974" cy="242173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0</xdr:rowOff>
    </xdr:from>
    <xdr:to>
      <xdr:col>32</xdr:col>
      <xdr:colOff>9524</xdr:colOff>
      <xdr:row>41</xdr:row>
      <xdr:rowOff>14287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095875"/>
          <a:ext cx="3219449" cy="2414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15</xdr:col>
      <xdr:colOff>161924</xdr:colOff>
      <xdr:row>58</xdr:row>
      <xdr:rowOff>21432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6"/>
          <a:ext cx="3228974" cy="2421731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44</xdr:row>
      <xdr:rowOff>0</xdr:rowOff>
    </xdr:from>
    <xdr:to>
      <xdr:col>32</xdr:col>
      <xdr:colOff>4762</xdr:colOff>
      <xdr:row>58</xdr:row>
      <xdr:rowOff>14287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010525"/>
          <a:ext cx="3219449" cy="2414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24</xdr:row>
      <xdr:rowOff>28575</xdr:rowOff>
    </xdr:from>
    <xdr:ext cx="914400" cy="352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24</xdr:row>
      <xdr:rowOff>38100</xdr:rowOff>
    </xdr:from>
    <xdr:ext cx="1025681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38099</xdr:rowOff>
    </xdr:from>
    <xdr:ext cx="1031051" cy="276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41</xdr:row>
      <xdr:rowOff>47625</xdr:rowOff>
    </xdr:from>
    <xdr:ext cx="1971694" cy="3238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58</xdr:row>
      <xdr:rowOff>57151</xdr:rowOff>
    </xdr:from>
    <xdr:ext cx="1390649" cy="285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58</xdr:row>
      <xdr:rowOff>57150</xdr:rowOff>
    </xdr:from>
    <xdr:ext cx="1088201" cy="276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171450</xdr:colOff>
      <xdr:row>24</xdr:row>
      <xdr:rowOff>28575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38500" cy="2428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0</xdr:rowOff>
    </xdr:from>
    <xdr:to>
      <xdr:col>32</xdr:col>
      <xdr:colOff>22225</xdr:colOff>
      <xdr:row>24</xdr:row>
      <xdr:rowOff>38100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27</xdr:row>
      <xdr:rowOff>0</xdr:rowOff>
    </xdr:from>
    <xdr:to>
      <xdr:col>15</xdr:col>
      <xdr:colOff>161922</xdr:colOff>
      <xdr:row>41</xdr:row>
      <xdr:rowOff>21430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095875"/>
          <a:ext cx="3228973" cy="242173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0</xdr:rowOff>
    </xdr:from>
    <xdr:to>
      <xdr:col>32</xdr:col>
      <xdr:colOff>9524</xdr:colOff>
      <xdr:row>41</xdr:row>
      <xdr:rowOff>14286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095875"/>
          <a:ext cx="3219449" cy="24145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</xdr:rowOff>
    </xdr:from>
    <xdr:to>
      <xdr:col>15</xdr:col>
      <xdr:colOff>161924</xdr:colOff>
      <xdr:row>58</xdr:row>
      <xdr:rowOff>21431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6"/>
          <a:ext cx="3228974" cy="242173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44</xdr:row>
      <xdr:rowOff>0</xdr:rowOff>
    </xdr:from>
    <xdr:to>
      <xdr:col>31</xdr:col>
      <xdr:colOff>219074</xdr:colOff>
      <xdr:row>58</xdr:row>
      <xdr:rowOff>14286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010525"/>
          <a:ext cx="3219449" cy="2414586"/>
        </a:xfrm>
        <a:prstGeom prst="rect">
          <a:avLst/>
        </a:prstGeom>
      </xdr:spPr>
    </xdr:pic>
    <xdr:clientData/>
  </xdr:twoCellAnchor>
  <xdr:oneCellAnchor>
    <xdr:from>
      <xdr:col>6</xdr:col>
      <xdr:colOff>76200</xdr:colOff>
      <xdr:row>131</xdr:row>
      <xdr:rowOff>28575</xdr:rowOff>
    </xdr:from>
    <xdr:ext cx="914400" cy="3524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390650" y="4610100"/>
          <a:ext cx="914400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171450</xdr:colOff>
      <xdr:row>131</xdr:row>
      <xdr:rowOff>38100</xdr:rowOff>
    </xdr:from>
    <xdr:ext cx="1025681" cy="32385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991100" y="4619625"/>
          <a:ext cx="102568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38099</xdr:rowOff>
    </xdr:from>
    <xdr:ext cx="1031051" cy="27622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209675" y="7534274"/>
          <a:ext cx="103105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148</xdr:row>
      <xdr:rowOff>47625</xdr:rowOff>
    </xdr:from>
    <xdr:ext cx="1971694" cy="32385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343400" y="7543800"/>
          <a:ext cx="197169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5</xdr:col>
      <xdr:colOff>76200</xdr:colOff>
      <xdr:row>165</xdr:row>
      <xdr:rowOff>57151</xdr:rowOff>
    </xdr:from>
    <xdr:ext cx="1390649" cy="28575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171575" y="10467976"/>
          <a:ext cx="1390649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76200</xdr:colOff>
      <xdr:row>165</xdr:row>
      <xdr:rowOff>57150</xdr:rowOff>
    </xdr:from>
    <xdr:ext cx="1088201" cy="2762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895850" y="10467975"/>
          <a:ext cx="1088201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38500" cy="2428875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38500" cy="2428875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117</xdr:row>
      <xdr:rowOff>0</xdr:rowOff>
    </xdr:from>
    <xdr:ext cx="3251200" cy="243840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23831550"/>
          <a:ext cx="3251200" cy="2438400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134</xdr:row>
      <xdr:rowOff>0</xdr:rowOff>
    </xdr:from>
    <xdr:ext cx="3228973" cy="2421729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6746200"/>
          <a:ext cx="3228973" cy="2421729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134</xdr:row>
      <xdr:rowOff>0</xdr:rowOff>
    </xdr:from>
    <xdr:ext cx="3219448" cy="2414586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6746200"/>
          <a:ext cx="3219448" cy="241458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</xdr:row>
      <xdr:rowOff>1</xdr:rowOff>
    </xdr:from>
    <xdr:ext cx="3228973" cy="242173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51"/>
          <a:ext cx="3228973" cy="242173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151</xdr:row>
      <xdr:rowOff>0</xdr:rowOff>
    </xdr:from>
    <xdr:ext cx="3219448" cy="2414586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9660850"/>
          <a:ext cx="3219448" cy="24145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abSelected="1" topLeftCell="A163" zoomScaleNormal="100" workbookViewId="0">
      <selection activeCell="A171" sqref="A171:AG17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3" t="s">
        <v>1</v>
      </c>
      <c r="U2" s="33"/>
      <c r="V2" s="33"/>
      <c r="W2" s="33"/>
      <c r="X2" s="33"/>
      <c r="Y2" s="33"/>
      <c r="Z2" s="36" t="s">
        <v>50</v>
      </c>
      <c r="AA2" s="26"/>
      <c r="AB2" s="26"/>
      <c r="AC2" s="26"/>
      <c r="AD2" s="26"/>
      <c r="AE2" s="26"/>
      <c r="AF2" s="26"/>
      <c r="AG2" s="26"/>
    </row>
    <row r="3" spans="1:33" ht="18" customHeight="1" x14ac:dyDescent="0.15">
      <c r="A3" s="33" t="s">
        <v>2</v>
      </c>
      <c r="B3" s="33"/>
      <c r="C3" s="33"/>
      <c r="D3" s="33"/>
      <c r="E3" s="26">
        <v>45</v>
      </c>
      <c r="F3" s="26"/>
      <c r="G3" s="26"/>
      <c r="H3" s="33" t="s">
        <v>3</v>
      </c>
      <c r="I3" s="33"/>
      <c r="J3" s="33"/>
      <c r="K3" s="26" t="s">
        <v>46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8" customHeight="1" x14ac:dyDescent="0.15">
      <c r="A4" s="33" t="s">
        <v>8</v>
      </c>
      <c r="B4" s="33"/>
      <c r="C4" s="33"/>
      <c r="D4" s="33"/>
      <c r="E4" s="33"/>
      <c r="F4" s="33"/>
      <c r="G4" s="33"/>
      <c r="H4" s="33" t="s">
        <v>4</v>
      </c>
      <c r="I4" s="33"/>
      <c r="J4" s="33"/>
      <c r="K4" s="33"/>
      <c r="L4" s="33"/>
      <c r="M4" s="33" t="s">
        <v>5</v>
      </c>
      <c r="N4" s="33"/>
      <c r="O4" s="33"/>
      <c r="P4" s="33"/>
      <c r="Q4" s="33"/>
      <c r="R4" s="33" t="s">
        <v>6</v>
      </c>
      <c r="S4" s="33"/>
      <c r="T4" s="33"/>
      <c r="U4" s="33"/>
      <c r="V4" s="33"/>
      <c r="W4" s="33" t="s">
        <v>37</v>
      </c>
      <c r="X4" s="33"/>
      <c r="Y4" s="33"/>
      <c r="Z4" s="33"/>
      <c r="AA4" s="33"/>
      <c r="AB4" s="33" t="s">
        <v>7</v>
      </c>
      <c r="AC4" s="33"/>
      <c r="AD4" s="33"/>
      <c r="AE4" s="33"/>
      <c r="AF4" s="33"/>
      <c r="AG4" s="33"/>
    </row>
    <row r="5" spans="1:33" ht="18" customHeight="1" x14ac:dyDescent="0.15">
      <c r="A5" s="33"/>
      <c r="B5" s="33"/>
      <c r="C5" s="33"/>
      <c r="D5" s="33"/>
      <c r="E5" s="33"/>
      <c r="F5" s="33"/>
      <c r="G5" s="33"/>
      <c r="H5" s="26" t="s">
        <v>40</v>
      </c>
      <c r="I5" s="26"/>
      <c r="J5" s="26"/>
      <c r="K5" s="26"/>
      <c r="L5" s="26"/>
      <c r="M5" s="26" t="s">
        <v>44</v>
      </c>
      <c r="N5" s="26"/>
      <c r="O5" s="26"/>
      <c r="P5" s="26"/>
      <c r="Q5" s="26"/>
      <c r="R5" s="26" t="s">
        <v>42</v>
      </c>
      <c r="S5" s="26"/>
      <c r="T5" s="26"/>
      <c r="U5" s="26"/>
      <c r="V5" s="26"/>
      <c r="W5" s="26" t="s">
        <v>45</v>
      </c>
      <c r="X5" s="26"/>
      <c r="Y5" s="26"/>
      <c r="Z5" s="26"/>
      <c r="AA5" s="26"/>
      <c r="AB5" s="26" t="s">
        <v>41</v>
      </c>
      <c r="AC5" s="26"/>
      <c r="AD5" s="26"/>
      <c r="AE5" s="26"/>
      <c r="AF5" s="26"/>
      <c r="AG5" s="26"/>
    </row>
    <row r="6" spans="1:33" ht="18" customHeight="1" x14ac:dyDescent="0.15">
      <c r="A6" s="33" t="s">
        <v>9</v>
      </c>
      <c r="B6" s="33"/>
      <c r="C6" s="33"/>
      <c r="D6" s="33"/>
      <c r="E6" s="33"/>
      <c r="F6" s="33"/>
      <c r="G6" s="33"/>
      <c r="H6" s="33" t="s">
        <v>10</v>
      </c>
      <c r="I6" s="33"/>
      <c r="J6" s="33"/>
      <c r="K6" s="33"/>
      <c r="L6" s="33"/>
      <c r="M6" s="33" t="s">
        <v>11</v>
      </c>
      <c r="N6" s="33"/>
      <c r="O6" s="33"/>
      <c r="P6" s="33"/>
      <c r="Q6" s="33"/>
      <c r="R6" s="33" t="s">
        <v>12</v>
      </c>
      <c r="S6" s="33"/>
      <c r="T6" s="33"/>
      <c r="U6" s="33"/>
      <c r="V6" s="3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18" customHeight="1" x14ac:dyDescent="0.15">
      <c r="A7" s="33"/>
      <c r="B7" s="33"/>
      <c r="C7" s="33"/>
      <c r="D7" s="33"/>
      <c r="E7" s="33"/>
      <c r="F7" s="33"/>
      <c r="G7" s="33"/>
      <c r="H7" s="26" t="s">
        <v>43</v>
      </c>
      <c r="I7" s="26"/>
      <c r="J7" s="26"/>
      <c r="K7" s="26"/>
      <c r="L7" s="26"/>
      <c r="M7" s="26">
        <v>5</v>
      </c>
      <c r="N7" s="26"/>
      <c r="O7" s="26"/>
      <c r="P7" s="26"/>
      <c r="Q7" s="26"/>
      <c r="R7" s="26">
        <v>15</v>
      </c>
      <c r="S7" s="26"/>
      <c r="T7" s="26"/>
      <c r="U7" s="26"/>
      <c r="V7" s="26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ht="18" customHeight="1" x14ac:dyDescent="0.1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 t="s">
        <v>14</v>
      </c>
      <c r="N8" s="33"/>
      <c r="O8" s="33"/>
      <c r="P8" s="33"/>
      <c r="Q8" s="33"/>
      <c r="R8" s="34">
        <v>0.6</v>
      </c>
      <c r="S8" s="34"/>
      <c r="T8" s="34"/>
      <c r="U8" s="34"/>
      <c r="V8" s="34"/>
      <c r="W8" s="33" t="s">
        <v>15</v>
      </c>
      <c r="X8" s="33"/>
      <c r="Y8" s="33"/>
      <c r="Z8" s="33"/>
      <c r="AA8" s="33"/>
      <c r="AB8" s="34">
        <v>0.4</v>
      </c>
      <c r="AC8" s="34"/>
      <c r="AD8" s="34"/>
      <c r="AE8" s="34"/>
      <c r="AF8" s="34"/>
      <c r="AG8" s="34"/>
    </row>
    <row r="9" spans="1:33" ht="14.25" customHeight="1" x14ac:dyDescent="0.15">
      <c r="A9" s="24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3" t="s">
        <v>2</v>
      </c>
      <c r="B63" s="33"/>
      <c r="C63" s="33"/>
      <c r="D63" s="33"/>
      <c r="E63" s="26">
        <v>45</v>
      </c>
      <c r="F63" s="26"/>
      <c r="G63" s="26"/>
      <c r="H63" s="33" t="s">
        <v>3</v>
      </c>
      <c r="I63" s="33"/>
      <c r="J63" s="33"/>
      <c r="K63" s="26" t="s">
        <v>46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8" customHeight="1" x14ac:dyDescent="0.15">
      <c r="A64" s="28" t="s">
        <v>17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</row>
    <row r="65" spans="1:33" ht="13.5" customHeight="1" x14ac:dyDescent="0.15">
      <c r="A65" s="31" t="s">
        <v>18</v>
      </c>
      <c r="B65" s="31"/>
      <c r="C65" s="31" t="s">
        <v>19</v>
      </c>
      <c r="D65" s="31"/>
      <c r="E65" s="31"/>
      <c r="F65" s="31"/>
      <c r="G65" s="31"/>
      <c r="H65" s="31"/>
      <c r="I65" s="31"/>
      <c r="J65" s="31"/>
      <c r="K65" s="32" t="s">
        <v>23</v>
      </c>
      <c r="L65" s="32"/>
      <c r="M65" s="32"/>
      <c r="N65" s="32" t="s">
        <v>24</v>
      </c>
      <c r="O65" s="32"/>
      <c r="P65" s="32"/>
      <c r="Q65" s="32" t="s">
        <v>20</v>
      </c>
      <c r="R65" s="32"/>
      <c r="S65" s="32"/>
      <c r="T65" s="31" t="s">
        <v>21</v>
      </c>
      <c r="U65" s="31"/>
      <c r="V65" s="31"/>
      <c r="W65" s="31"/>
      <c r="X65" s="31"/>
      <c r="Y65" s="31"/>
      <c r="Z65" s="31" t="s">
        <v>22</v>
      </c>
      <c r="AA65" s="31"/>
      <c r="AB65" s="31"/>
      <c r="AC65" s="31"/>
      <c r="AD65" s="31"/>
      <c r="AE65" s="31"/>
      <c r="AF65" s="31"/>
      <c r="AG65" s="31"/>
    </row>
    <row r="66" spans="1:3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2"/>
      <c r="L66" s="32"/>
      <c r="M66" s="32"/>
      <c r="N66" s="32"/>
      <c r="O66" s="32"/>
      <c r="P66" s="32"/>
      <c r="Q66" s="32"/>
      <c r="R66" s="32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20.100000000000001" customHeight="1" x14ac:dyDescent="0.15">
      <c r="A67" s="24">
        <v>1</v>
      </c>
      <c r="B67" s="24"/>
      <c r="C67" s="26" t="s">
        <v>38</v>
      </c>
      <c r="D67" s="26"/>
      <c r="E67" s="26"/>
      <c r="F67" s="26"/>
      <c r="G67" s="26"/>
      <c r="H67" s="26"/>
      <c r="I67" s="26"/>
      <c r="J67" s="26"/>
      <c r="K67" s="27">
        <v>38</v>
      </c>
      <c r="L67" s="27"/>
      <c r="M67" s="27"/>
      <c r="N67" s="27">
        <v>25</v>
      </c>
      <c r="O67" s="27"/>
      <c r="P67" s="27"/>
      <c r="Q67" s="26"/>
      <c r="R67" s="26"/>
      <c r="S67" s="26"/>
      <c r="T67" s="26"/>
      <c r="U67" s="26"/>
      <c r="V67" s="26"/>
      <c r="W67" s="26"/>
      <c r="X67" s="26"/>
      <c r="Y67" s="26"/>
      <c r="Z67" s="24"/>
      <c r="AA67" s="24"/>
      <c r="AB67" s="24"/>
      <c r="AC67" s="24"/>
      <c r="AD67" s="24"/>
      <c r="AE67" s="24"/>
      <c r="AF67" s="24"/>
      <c r="AG67" s="24"/>
    </row>
    <row r="68" spans="1:33" ht="20.100000000000001" customHeight="1" x14ac:dyDescent="0.15">
      <c r="A68" s="24">
        <v>2</v>
      </c>
      <c r="B68" s="24"/>
      <c r="C68" s="26" t="s">
        <v>38</v>
      </c>
      <c r="D68" s="26"/>
      <c r="E68" s="26"/>
      <c r="F68" s="26"/>
      <c r="G68" s="26"/>
      <c r="H68" s="26"/>
      <c r="I68" s="26"/>
      <c r="J68" s="26"/>
      <c r="K68" s="27">
        <v>22</v>
      </c>
      <c r="L68" s="27"/>
      <c r="M68" s="27"/>
      <c r="N68" s="27">
        <v>18</v>
      </c>
      <c r="O68" s="27"/>
      <c r="P68" s="27"/>
      <c r="Q68" s="26"/>
      <c r="R68" s="26"/>
      <c r="S68" s="26"/>
      <c r="T68" s="26"/>
      <c r="U68" s="26"/>
      <c r="V68" s="26"/>
      <c r="W68" s="26"/>
      <c r="X68" s="26"/>
      <c r="Y68" s="26"/>
      <c r="Z68" s="24"/>
      <c r="AA68" s="24"/>
      <c r="AB68" s="24"/>
      <c r="AC68" s="24"/>
      <c r="AD68" s="24"/>
      <c r="AE68" s="24"/>
      <c r="AF68" s="24"/>
      <c r="AG68" s="24"/>
    </row>
    <row r="69" spans="1:33" ht="20.100000000000001" customHeight="1" x14ac:dyDescent="0.15">
      <c r="A69" s="24">
        <v>3</v>
      </c>
      <c r="B69" s="24"/>
      <c r="C69" s="26" t="s">
        <v>38</v>
      </c>
      <c r="D69" s="26"/>
      <c r="E69" s="26"/>
      <c r="F69" s="26"/>
      <c r="G69" s="26"/>
      <c r="H69" s="26"/>
      <c r="I69" s="26"/>
      <c r="J69" s="26"/>
      <c r="K69" s="27">
        <v>28</v>
      </c>
      <c r="L69" s="27"/>
      <c r="M69" s="27"/>
      <c r="N69" s="27">
        <v>23</v>
      </c>
      <c r="O69" s="27"/>
      <c r="P69" s="27"/>
      <c r="Q69" s="26"/>
      <c r="R69" s="26"/>
      <c r="S69" s="26"/>
      <c r="T69" s="26"/>
      <c r="U69" s="26"/>
      <c r="V69" s="26"/>
      <c r="W69" s="26"/>
      <c r="X69" s="26"/>
      <c r="Y69" s="26"/>
      <c r="Z69" s="24"/>
      <c r="AA69" s="24"/>
      <c r="AB69" s="24"/>
      <c r="AC69" s="24"/>
      <c r="AD69" s="24"/>
      <c r="AE69" s="24"/>
      <c r="AF69" s="24"/>
      <c r="AG69" s="24"/>
    </row>
    <row r="70" spans="1:33" ht="20.100000000000001" customHeight="1" x14ac:dyDescent="0.15">
      <c r="A70" s="24">
        <v>4</v>
      </c>
      <c r="B70" s="24"/>
      <c r="C70" s="26" t="s">
        <v>38</v>
      </c>
      <c r="D70" s="26"/>
      <c r="E70" s="26"/>
      <c r="F70" s="26"/>
      <c r="G70" s="26"/>
      <c r="H70" s="26"/>
      <c r="I70" s="26"/>
      <c r="J70" s="26"/>
      <c r="K70" s="27">
        <v>36</v>
      </c>
      <c r="L70" s="27"/>
      <c r="M70" s="27"/>
      <c r="N70" s="27">
        <v>22</v>
      </c>
      <c r="O70" s="27"/>
      <c r="P70" s="27"/>
      <c r="Q70" s="26"/>
      <c r="R70" s="26"/>
      <c r="S70" s="26"/>
      <c r="T70" s="26"/>
      <c r="U70" s="26"/>
      <c r="V70" s="26"/>
      <c r="W70" s="26"/>
      <c r="X70" s="26"/>
      <c r="Y70" s="26"/>
      <c r="Z70" s="24"/>
      <c r="AA70" s="24"/>
      <c r="AB70" s="24"/>
      <c r="AC70" s="24"/>
      <c r="AD70" s="24"/>
      <c r="AE70" s="24"/>
      <c r="AF70" s="24"/>
      <c r="AG70" s="24"/>
    </row>
    <row r="71" spans="1:33" ht="20.100000000000001" customHeight="1" x14ac:dyDescent="0.15">
      <c r="A71" s="24">
        <v>5</v>
      </c>
      <c r="B71" s="24"/>
      <c r="C71" s="26" t="s">
        <v>38</v>
      </c>
      <c r="D71" s="26"/>
      <c r="E71" s="26"/>
      <c r="F71" s="26"/>
      <c r="G71" s="26"/>
      <c r="H71" s="26"/>
      <c r="I71" s="26"/>
      <c r="J71" s="26"/>
      <c r="K71" s="27">
        <v>26</v>
      </c>
      <c r="L71" s="27"/>
      <c r="M71" s="27"/>
      <c r="N71" s="27">
        <v>21</v>
      </c>
      <c r="O71" s="27"/>
      <c r="P71" s="27"/>
      <c r="Q71" s="26"/>
      <c r="R71" s="26"/>
      <c r="S71" s="26"/>
      <c r="T71" s="26"/>
      <c r="U71" s="26"/>
      <c r="V71" s="26"/>
      <c r="W71" s="26"/>
      <c r="X71" s="26"/>
      <c r="Y71" s="26"/>
      <c r="Z71" s="24"/>
      <c r="AA71" s="24"/>
      <c r="AB71" s="24"/>
      <c r="AC71" s="24"/>
      <c r="AD71" s="24"/>
      <c r="AE71" s="24"/>
      <c r="AF71" s="24"/>
      <c r="AG71" s="24"/>
    </row>
    <row r="72" spans="1:33" ht="19.5" customHeight="1" x14ac:dyDescent="0.15">
      <c r="A72" s="24">
        <v>6</v>
      </c>
      <c r="B72" s="24"/>
      <c r="C72" s="26" t="s">
        <v>38</v>
      </c>
      <c r="D72" s="26"/>
      <c r="E72" s="26"/>
      <c r="F72" s="26"/>
      <c r="G72" s="26"/>
      <c r="H72" s="26"/>
      <c r="I72" s="26"/>
      <c r="J72" s="26"/>
      <c r="K72" s="27">
        <v>38</v>
      </c>
      <c r="L72" s="27"/>
      <c r="M72" s="27"/>
      <c r="N72" s="27">
        <v>25</v>
      </c>
      <c r="O72" s="27"/>
      <c r="P72" s="27"/>
      <c r="Q72" s="26"/>
      <c r="R72" s="26"/>
      <c r="S72" s="26"/>
      <c r="T72" s="26"/>
      <c r="U72" s="26"/>
      <c r="V72" s="26"/>
      <c r="W72" s="26"/>
      <c r="X72" s="26"/>
      <c r="Y72" s="26"/>
      <c r="Z72" s="24"/>
      <c r="AA72" s="24"/>
      <c r="AB72" s="24"/>
      <c r="AC72" s="24"/>
      <c r="AD72" s="24"/>
      <c r="AE72" s="24"/>
      <c r="AF72" s="24"/>
      <c r="AG72" s="24"/>
    </row>
    <row r="73" spans="1:33" ht="20.100000000000001" customHeight="1" x14ac:dyDescent="0.15">
      <c r="A73" s="24">
        <v>7</v>
      </c>
      <c r="B73" s="24"/>
      <c r="C73" s="26" t="s">
        <v>38</v>
      </c>
      <c r="D73" s="26"/>
      <c r="E73" s="26"/>
      <c r="F73" s="26"/>
      <c r="G73" s="26"/>
      <c r="H73" s="26"/>
      <c r="I73" s="26"/>
      <c r="J73" s="26"/>
      <c r="K73" s="27">
        <v>22</v>
      </c>
      <c r="L73" s="27"/>
      <c r="M73" s="27"/>
      <c r="N73" s="27">
        <v>19</v>
      </c>
      <c r="O73" s="27"/>
      <c r="P73" s="27"/>
      <c r="Q73" s="26"/>
      <c r="R73" s="26"/>
      <c r="S73" s="26"/>
      <c r="T73" s="26"/>
      <c r="U73" s="26"/>
      <c r="V73" s="26"/>
      <c r="W73" s="26"/>
      <c r="X73" s="26"/>
      <c r="Y73" s="26"/>
      <c r="Z73" s="24"/>
      <c r="AA73" s="24"/>
      <c r="AB73" s="24"/>
      <c r="AC73" s="24"/>
      <c r="AD73" s="24"/>
      <c r="AE73" s="24"/>
      <c r="AF73" s="24"/>
      <c r="AG73" s="24"/>
    </row>
    <row r="74" spans="1:33" ht="20.100000000000001" customHeight="1" x14ac:dyDescent="0.15">
      <c r="A74" s="24">
        <v>8</v>
      </c>
      <c r="B74" s="24"/>
      <c r="C74" s="26" t="s">
        <v>38</v>
      </c>
      <c r="D74" s="26"/>
      <c r="E74" s="26"/>
      <c r="F74" s="26"/>
      <c r="G74" s="26"/>
      <c r="H74" s="26"/>
      <c r="I74" s="26"/>
      <c r="J74" s="26"/>
      <c r="K74" s="27">
        <v>16</v>
      </c>
      <c r="L74" s="27"/>
      <c r="M74" s="27"/>
      <c r="N74" s="27">
        <v>14</v>
      </c>
      <c r="O74" s="27"/>
      <c r="P74" s="27"/>
      <c r="Q74" s="26" t="s">
        <v>47</v>
      </c>
      <c r="R74" s="26"/>
      <c r="S74" s="26"/>
      <c r="T74" s="26" t="s">
        <v>48</v>
      </c>
      <c r="U74" s="26"/>
      <c r="V74" s="26"/>
      <c r="W74" s="26"/>
      <c r="X74" s="26"/>
      <c r="Y74" s="26"/>
      <c r="Z74" s="24"/>
      <c r="AA74" s="24"/>
      <c r="AB74" s="24"/>
      <c r="AC74" s="24"/>
      <c r="AD74" s="24"/>
      <c r="AE74" s="24"/>
      <c r="AF74" s="24"/>
      <c r="AG74" s="24"/>
    </row>
    <row r="75" spans="1:33" ht="20.100000000000001" customHeight="1" x14ac:dyDescent="0.15">
      <c r="A75" s="24">
        <v>9</v>
      </c>
      <c r="B75" s="24"/>
      <c r="C75" s="26" t="s">
        <v>38</v>
      </c>
      <c r="D75" s="26"/>
      <c r="E75" s="26"/>
      <c r="F75" s="26"/>
      <c r="G75" s="26"/>
      <c r="H75" s="26"/>
      <c r="I75" s="26"/>
      <c r="J75" s="26"/>
      <c r="K75" s="27">
        <v>38</v>
      </c>
      <c r="L75" s="27"/>
      <c r="M75" s="27"/>
      <c r="N75" s="27">
        <v>25</v>
      </c>
      <c r="O75" s="27"/>
      <c r="P75" s="27"/>
      <c r="Q75" s="26"/>
      <c r="R75" s="26"/>
      <c r="S75" s="26"/>
      <c r="T75" s="26"/>
      <c r="U75" s="26"/>
      <c r="V75" s="26"/>
      <c r="W75" s="26"/>
      <c r="X75" s="26"/>
      <c r="Y75" s="26"/>
      <c r="Z75" s="24"/>
      <c r="AA75" s="24"/>
      <c r="AB75" s="24"/>
      <c r="AC75" s="24"/>
      <c r="AD75" s="24"/>
      <c r="AE75" s="24"/>
      <c r="AF75" s="24"/>
      <c r="AG75" s="24"/>
    </row>
    <row r="76" spans="1:33" ht="20.100000000000001" customHeight="1" x14ac:dyDescent="0.15">
      <c r="A76" s="24">
        <v>10</v>
      </c>
      <c r="B76" s="24"/>
      <c r="C76" s="26" t="s">
        <v>38</v>
      </c>
      <c r="D76" s="26"/>
      <c r="E76" s="26"/>
      <c r="F76" s="26"/>
      <c r="G76" s="26"/>
      <c r="H76" s="26"/>
      <c r="I76" s="26"/>
      <c r="J76" s="26"/>
      <c r="K76" s="27">
        <v>14</v>
      </c>
      <c r="L76" s="27"/>
      <c r="M76" s="27"/>
      <c r="N76" s="27">
        <v>14</v>
      </c>
      <c r="O76" s="27"/>
      <c r="P76" s="27"/>
      <c r="Q76" s="26"/>
      <c r="R76" s="26"/>
      <c r="S76" s="26"/>
      <c r="T76" s="26"/>
      <c r="U76" s="26"/>
      <c r="V76" s="26"/>
      <c r="W76" s="26"/>
      <c r="X76" s="26"/>
      <c r="Y76" s="26"/>
      <c r="Z76" s="24"/>
      <c r="AA76" s="24"/>
      <c r="AB76" s="24"/>
      <c r="AC76" s="24"/>
      <c r="AD76" s="24"/>
      <c r="AE76" s="24"/>
      <c r="AF76" s="24"/>
      <c r="AG76" s="24"/>
    </row>
    <row r="77" spans="1:33" ht="20.100000000000001" customHeight="1" x14ac:dyDescent="0.15">
      <c r="A77" s="24">
        <v>11</v>
      </c>
      <c r="B77" s="24"/>
      <c r="C77" s="26" t="s">
        <v>38</v>
      </c>
      <c r="D77" s="26"/>
      <c r="E77" s="26"/>
      <c r="F77" s="26"/>
      <c r="G77" s="26"/>
      <c r="H77" s="26"/>
      <c r="I77" s="26"/>
      <c r="J77" s="26"/>
      <c r="K77" s="27">
        <v>18</v>
      </c>
      <c r="L77" s="27"/>
      <c r="M77" s="27"/>
      <c r="N77" s="27">
        <v>16</v>
      </c>
      <c r="O77" s="27"/>
      <c r="P77" s="27"/>
      <c r="Q77" s="26"/>
      <c r="R77" s="26"/>
      <c r="S77" s="26"/>
      <c r="T77" s="26"/>
      <c r="U77" s="26"/>
      <c r="V77" s="26"/>
      <c r="W77" s="26"/>
      <c r="X77" s="26"/>
      <c r="Y77" s="26"/>
      <c r="Z77" s="24"/>
      <c r="AA77" s="24"/>
      <c r="AB77" s="24"/>
      <c r="AC77" s="24"/>
      <c r="AD77" s="24"/>
      <c r="AE77" s="24"/>
      <c r="AF77" s="24"/>
      <c r="AG77" s="24"/>
    </row>
    <row r="78" spans="1:33" ht="20.100000000000001" customHeight="1" x14ac:dyDescent="0.15">
      <c r="A78" s="24">
        <v>12</v>
      </c>
      <c r="B78" s="24"/>
      <c r="C78" s="26" t="s">
        <v>38</v>
      </c>
      <c r="D78" s="26"/>
      <c r="E78" s="26"/>
      <c r="F78" s="26"/>
      <c r="G78" s="26"/>
      <c r="H78" s="26"/>
      <c r="I78" s="26"/>
      <c r="J78" s="26"/>
      <c r="K78" s="27">
        <v>14</v>
      </c>
      <c r="L78" s="27"/>
      <c r="M78" s="27"/>
      <c r="N78" s="27">
        <v>14</v>
      </c>
      <c r="O78" s="27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4"/>
      <c r="AA78" s="24"/>
      <c r="AB78" s="24"/>
      <c r="AC78" s="24"/>
      <c r="AD78" s="24"/>
      <c r="AE78" s="24"/>
      <c r="AF78" s="24"/>
      <c r="AG78" s="24"/>
    </row>
    <row r="79" spans="1:33" ht="20.100000000000001" customHeight="1" x14ac:dyDescent="0.15">
      <c r="A79" s="24">
        <v>13</v>
      </c>
      <c r="B79" s="24"/>
      <c r="C79" s="26" t="s">
        <v>38</v>
      </c>
      <c r="D79" s="26"/>
      <c r="E79" s="26"/>
      <c r="F79" s="26"/>
      <c r="G79" s="26"/>
      <c r="H79" s="26"/>
      <c r="I79" s="26"/>
      <c r="J79" s="26"/>
      <c r="K79" s="27">
        <v>14</v>
      </c>
      <c r="L79" s="27"/>
      <c r="M79" s="27"/>
      <c r="N79" s="27">
        <v>13</v>
      </c>
      <c r="O79" s="27"/>
      <c r="P79" s="27"/>
      <c r="Q79" s="26" t="s">
        <v>47</v>
      </c>
      <c r="R79" s="26"/>
      <c r="S79" s="26"/>
      <c r="T79" s="26" t="s">
        <v>49</v>
      </c>
      <c r="U79" s="26"/>
      <c r="V79" s="26"/>
      <c r="W79" s="26"/>
      <c r="X79" s="26"/>
      <c r="Y79" s="26"/>
      <c r="Z79" s="24"/>
      <c r="AA79" s="24"/>
      <c r="AB79" s="24"/>
      <c r="AC79" s="24"/>
      <c r="AD79" s="24"/>
      <c r="AE79" s="24"/>
      <c r="AF79" s="24"/>
      <c r="AG79" s="24"/>
    </row>
    <row r="80" spans="1:33" ht="20.100000000000001" customHeight="1" x14ac:dyDescent="0.15">
      <c r="A80" s="24">
        <v>14</v>
      </c>
      <c r="B80" s="24"/>
      <c r="C80" s="26" t="s">
        <v>38</v>
      </c>
      <c r="D80" s="26"/>
      <c r="E80" s="26"/>
      <c r="F80" s="26"/>
      <c r="G80" s="26"/>
      <c r="H80" s="26"/>
      <c r="I80" s="26"/>
      <c r="J80" s="26"/>
      <c r="K80" s="27">
        <v>36</v>
      </c>
      <c r="L80" s="27"/>
      <c r="M80" s="27"/>
      <c r="N80" s="27">
        <v>25</v>
      </c>
      <c r="O80" s="27"/>
      <c r="P80" s="27"/>
      <c r="Q80" s="26"/>
      <c r="R80" s="26"/>
      <c r="S80" s="26"/>
      <c r="T80" s="26"/>
      <c r="U80" s="26"/>
      <c r="V80" s="26"/>
      <c r="W80" s="26"/>
      <c r="X80" s="26"/>
      <c r="Y80" s="26"/>
      <c r="Z80" s="24"/>
      <c r="AA80" s="24"/>
      <c r="AB80" s="24"/>
      <c r="AC80" s="24"/>
      <c r="AD80" s="24"/>
      <c r="AE80" s="24"/>
      <c r="AF80" s="24"/>
      <c r="AG80" s="24"/>
    </row>
    <row r="81" spans="1:33" ht="20.100000000000001" customHeight="1" x14ac:dyDescent="0.15">
      <c r="A81" s="24">
        <v>15</v>
      </c>
      <c r="B81" s="24"/>
      <c r="C81" s="26" t="s">
        <v>38</v>
      </c>
      <c r="D81" s="26"/>
      <c r="E81" s="26"/>
      <c r="F81" s="26"/>
      <c r="G81" s="26"/>
      <c r="H81" s="26"/>
      <c r="I81" s="26"/>
      <c r="J81" s="26"/>
      <c r="K81" s="27">
        <v>8</v>
      </c>
      <c r="L81" s="27"/>
      <c r="M81" s="27"/>
      <c r="N81" s="27">
        <v>6</v>
      </c>
      <c r="O81" s="27"/>
      <c r="P81" s="27"/>
      <c r="Q81" s="26" t="s">
        <v>47</v>
      </c>
      <c r="R81" s="26"/>
      <c r="S81" s="26"/>
      <c r="T81" s="26"/>
      <c r="U81" s="26"/>
      <c r="V81" s="26"/>
      <c r="W81" s="26"/>
      <c r="X81" s="26"/>
      <c r="Y81" s="26"/>
      <c r="Z81" s="24"/>
      <c r="AA81" s="24"/>
      <c r="AB81" s="24"/>
      <c r="AC81" s="24"/>
      <c r="AD81" s="24"/>
      <c r="AE81" s="24"/>
      <c r="AF81" s="24"/>
      <c r="AG81" s="24"/>
    </row>
    <row r="82" spans="1:33" ht="20.100000000000001" customHeight="1" x14ac:dyDescent="0.15">
      <c r="A82" s="24">
        <v>16</v>
      </c>
      <c r="B82" s="24"/>
      <c r="C82" s="26"/>
      <c r="D82" s="26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  <c r="Q82" s="26"/>
      <c r="R82" s="26"/>
      <c r="S82" s="26"/>
      <c r="T82" s="26"/>
      <c r="U82" s="26"/>
      <c r="V82" s="26"/>
      <c r="W82" s="26"/>
      <c r="X82" s="26"/>
      <c r="Y82" s="26"/>
      <c r="Z82" s="24"/>
      <c r="AA82" s="24"/>
      <c r="AB82" s="24"/>
      <c r="AC82" s="24"/>
      <c r="AD82" s="24"/>
      <c r="AE82" s="24"/>
      <c r="AF82" s="24"/>
      <c r="AG82" s="24"/>
    </row>
    <row r="83" spans="1:33" ht="20.100000000000001" customHeight="1" x14ac:dyDescent="0.15">
      <c r="A83" s="24">
        <v>17</v>
      </c>
      <c r="B83" s="24"/>
      <c r="C83" s="26"/>
      <c r="D83" s="26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  <c r="Q83" s="26"/>
      <c r="R83" s="26"/>
      <c r="S83" s="26"/>
      <c r="T83" s="26"/>
      <c r="U83" s="26"/>
      <c r="V83" s="26"/>
      <c r="W83" s="26"/>
      <c r="X83" s="26"/>
      <c r="Y83" s="26"/>
      <c r="Z83" s="24"/>
      <c r="AA83" s="24"/>
      <c r="AB83" s="24"/>
      <c r="AC83" s="24"/>
      <c r="AD83" s="24"/>
      <c r="AE83" s="24"/>
      <c r="AF83" s="24"/>
      <c r="AG83" s="24"/>
    </row>
    <row r="84" spans="1:33" ht="20.100000000000001" customHeight="1" x14ac:dyDescent="0.15">
      <c r="A84" s="24">
        <v>18</v>
      </c>
      <c r="B84" s="24"/>
      <c r="C84" s="24"/>
      <c r="D84" s="24"/>
      <c r="E84" s="24"/>
      <c r="F84" s="24"/>
      <c r="G84" s="24"/>
      <c r="H84" s="24"/>
      <c r="I84" s="24"/>
      <c r="J84" s="24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:33" ht="20.100000000000001" customHeight="1" x14ac:dyDescent="0.15">
      <c r="A85" s="24">
        <v>19</v>
      </c>
      <c r="B85" s="24"/>
      <c r="C85" s="24"/>
      <c r="D85" s="24"/>
      <c r="E85" s="24"/>
      <c r="F85" s="24"/>
      <c r="G85" s="24"/>
      <c r="H85" s="24"/>
      <c r="I85" s="24"/>
      <c r="J85" s="24"/>
      <c r="K85" s="25"/>
      <c r="L85" s="25"/>
      <c r="M85" s="25"/>
      <c r="N85" s="25"/>
      <c r="O85" s="25"/>
      <c r="P85" s="2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:33" ht="20.100000000000001" customHeight="1" x14ac:dyDescent="0.15">
      <c r="A86" s="24">
        <v>20</v>
      </c>
      <c r="B86" s="24"/>
      <c r="C86" s="24"/>
      <c r="D86" s="24"/>
      <c r="E86" s="24"/>
      <c r="F86" s="24"/>
      <c r="G86" s="24"/>
      <c r="H86" s="24"/>
      <c r="I86" s="24"/>
      <c r="J86" s="24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ht="20.100000000000001" customHeight="1" x14ac:dyDescent="0.15">
      <c r="A87" s="24">
        <v>21</v>
      </c>
      <c r="B87" s="24"/>
      <c r="C87" s="24"/>
      <c r="D87" s="24"/>
      <c r="E87" s="24"/>
      <c r="F87" s="24"/>
      <c r="G87" s="24"/>
      <c r="H87" s="24"/>
      <c r="I87" s="24"/>
      <c r="J87" s="24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:33" ht="20.100000000000001" customHeight="1" x14ac:dyDescent="0.15">
      <c r="A88" s="24">
        <v>22</v>
      </c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:33" ht="20.100000000000001" customHeight="1" x14ac:dyDescent="0.15">
      <c r="A89" s="24">
        <v>23</v>
      </c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:33" ht="20.100000000000001" customHeight="1" x14ac:dyDescent="0.15">
      <c r="A90" s="24">
        <v>24</v>
      </c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:33" ht="20.100000000000001" customHeight="1" x14ac:dyDescent="0.15">
      <c r="A91" s="24">
        <v>25</v>
      </c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:33" ht="20.100000000000001" customHeight="1" x14ac:dyDescent="0.15">
      <c r="A92" s="24">
        <v>26</v>
      </c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:33" ht="20.100000000000001" customHeight="1" x14ac:dyDescent="0.15">
      <c r="A93" s="24">
        <v>27</v>
      </c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:33" ht="20.100000000000001" customHeight="1" x14ac:dyDescent="0.15">
      <c r="A94" s="24">
        <v>28</v>
      </c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:33" ht="20.100000000000001" customHeight="1" x14ac:dyDescent="0.15">
      <c r="A95" s="24">
        <v>29</v>
      </c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3" ht="20.100000000000001" customHeight="1" x14ac:dyDescent="0.15">
      <c r="A96" s="24">
        <v>30</v>
      </c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8">
        <f>COUNTA(C67:J96)</f>
        <v>15</v>
      </c>
      <c r="B99" s="8"/>
      <c r="C99" s="8"/>
      <c r="D99" s="8"/>
      <c r="E99" s="8"/>
      <c r="F99" s="9">
        <f>ROUNDDOWN(AVERAGE(K67:M96),0)</f>
        <v>24</v>
      </c>
      <c r="G99" s="9"/>
      <c r="H99" s="9"/>
      <c r="I99" s="9"/>
      <c r="J99" s="9"/>
      <c r="K99" s="9">
        <f>ROUNDDOWN(AVERAGE(N67:P96),0)</f>
        <v>18</v>
      </c>
      <c r="L99" s="9"/>
      <c r="M99" s="9"/>
      <c r="N99" s="9"/>
      <c r="O99" s="9"/>
      <c r="P99" s="8">
        <f>COUNTA(Q67:S96)</f>
        <v>3</v>
      </c>
      <c r="Q99" s="8"/>
      <c r="R99" s="8"/>
      <c r="S99" s="8"/>
      <c r="T99" s="8"/>
      <c r="U99" s="9">
        <f>ROUNDDOWN((P99/A99*100),0)</f>
        <v>20</v>
      </c>
      <c r="V99" s="9"/>
      <c r="W99" s="9"/>
      <c r="X99" s="9"/>
      <c r="Y99" s="9">
        <f>ROUNDDOWN((K99/F99*100),0)</f>
        <v>75</v>
      </c>
      <c r="Z99" s="9"/>
      <c r="AA99" s="9"/>
      <c r="AB99" s="9"/>
      <c r="AC99" s="9">
        <f>ROUNDDOWN(((A99-COUNTA(T67:Y96))/A99*100),0)</f>
        <v>86</v>
      </c>
      <c r="AD99" s="9"/>
      <c r="AE99" s="9"/>
      <c r="AF99" s="9"/>
      <c r="AG99" s="9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22" t="s">
        <v>34</v>
      </c>
      <c r="G100" s="22"/>
      <c r="H100" s="22"/>
      <c r="I100" s="22"/>
      <c r="J100" s="22"/>
      <c r="K100" s="21" t="s">
        <v>35</v>
      </c>
      <c r="L100" s="21"/>
      <c r="M100" s="21"/>
      <c r="N100" s="21"/>
      <c r="O100" s="21"/>
      <c r="P100" s="23"/>
      <c r="Q100" s="23"/>
      <c r="R100" s="23"/>
      <c r="S100" s="23"/>
      <c r="T100" s="23"/>
      <c r="U100" s="23"/>
      <c r="V100" s="23"/>
      <c r="W100" s="23"/>
      <c r="X100" s="23"/>
      <c r="Y100" s="21" t="s">
        <v>36</v>
      </c>
      <c r="Z100" s="21"/>
      <c r="AA100" s="21"/>
      <c r="AB100" s="21"/>
      <c r="AC100" s="23"/>
      <c r="AD100" s="23"/>
      <c r="AE100" s="23"/>
      <c r="AF100" s="23"/>
      <c r="AG100" s="23"/>
    </row>
    <row r="101" spans="1:33" ht="18" customHeight="1" x14ac:dyDescent="0.15">
      <c r="A101" s="8">
        <f>A99-P99</f>
        <v>12</v>
      </c>
      <c r="B101" s="8"/>
      <c r="C101" s="8"/>
      <c r="D101" s="8"/>
      <c r="E101" s="8"/>
      <c r="F101" s="9">
        <f>((SUM(K67:M96)-SUMIF(Q67:S96,"伐倒",K67:M96))/A101)</f>
        <v>27.5</v>
      </c>
      <c r="G101" s="9"/>
      <c r="H101" s="9"/>
      <c r="I101" s="9"/>
      <c r="J101" s="9"/>
      <c r="K101" s="9">
        <f>ROUNDDOWN(((SUM(N67:P96)-SUMIF(Q67:S96,"伐倒",N67:P96))/A101),0)</f>
        <v>20</v>
      </c>
      <c r="L101" s="9"/>
      <c r="M101" s="9"/>
      <c r="N101" s="9"/>
      <c r="O101" s="9"/>
      <c r="P101" s="8"/>
      <c r="Q101" s="8"/>
      <c r="R101" s="8"/>
      <c r="S101" s="8"/>
      <c r="T101" s="8"/>
      <c r="U101" s="8"/>
      <c r="V101" s="8"/>
      <c r="W101" s="8"/>
      <c r="X101" s="8"/>
      <c r="Y101" s="9">
        <f>ROUNDDOWN(K101/F101*100,0)</f>
        <v>72</v>
      </c>
      <c r="Z101" s="9"/>
      <c r="AA101" s="9"/>
      <c r="AB101" s="9"/>
      <c r="AC101" s="10"/>
      <c r="AD101" s="10"/>
      <c r="AE101" s="10"/>
      <c r="AF101" s="10"/>
      <c r="AG101" s="10"/>
    </row>
    <row r="102" spans="1:33" ht="18" customHeight="1" x14ac:dyDescent="0.15">
      <c r="A102" s="11" t="s">
        <v>32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15.95" customHeight="1" x14ac:dyDescent="0.15">
      <c r="A103" s="12" t="s">
        <v>39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4"/>
    </row>
    <row r="104" spans="1:33" ht="15.95" customHeight="1" x14ac:dyDescent="0.1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</row>
    <row r="105" spans="1:33" ht="15.95" customHeight="1" x14ac:dyDescent="0.1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</row>
    <row r="106" spans="1:33" ht="15.95" customHeight="1" x14ac:dyDescent="0.1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</row>
    <row r="107" spans="1:33" ht="15.95" customHeight="1" x14ac:dyDescent="0.15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spans="1:33" ht="18" customHeight="1" x14ac:dyDescent="0.15">
      <c r="A108" s="35" t="s">
        <v>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ht="18" customHeight="1" x14ac:dyDescent="0.1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33" t="s">
        <v>1</v>
      </c>
      <c r="U109" s="33"/>
      <c r="V109" s="33"/>
      <c r="W109" s="33"/>
      <c r="X109" s="33"/>
      <c r="Y109" s="33"/>
      <c r="Z109" s="36" t="s">
        <v>50</v>
      </c>
      <c r="AA109" s="26"/>
      <c r="AB109" s="26"/>
      <c r="AC109" s="26"/>
      <c r="AD109" s="26"/>
      <c r="AE109" s="26"/>
      <c r="AF109" s="26"/>
      <c r="AG109" s="26"/>
    </row>
    <row r="110" spans="1:33" ht="18" customHeight="1" x14ac:dyDescent="0.15">
      <c r="A110" s="33" t="s">
        <v>2</v>
      </c>
      <c r="B110" s="33"/>
      <c r="C110" s="33"/>
      <c r="D110" s="33"/>
      <c r="E110" s="26">
        <v>46</v>
      </c>
      <c r="F110" s="26"/>
      <c r="G110" s="26"/>
      <c r="H110" s="33" t="s">
        <v>3</v>
      </c>
      <c r="I110" s="33"/>
      <c r="J110" s="33"/>
      <c r="K110" s="26" t="s">
        <v>51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</row>
    <row r="111" spans="1:33" ht="18" customHeight="1" x14ac:dyDescent="0.15">
      <c r="A111" s="33" t="s">
        <v>8</v>
      </c>
      <c r="B111" s="33"/>
      <c r="C111" s="33"/>
      <c r="D111" s="33"/>
      <c r="E111" s="33"/>
      <c r="F111" s="33"/>
      <c r="G111" s="33"/>
      <c r="H111" s="33" t="s">
        <v>4</v>
      </c>
      <c r="I111" s="33"/>
      <c r="J111" s="33"/>
      <c r="K111" s="33"/>
      <c r="L111" s="33"/>
      <c r="M111" s="33" t="s">
        <v>5</v>
      </c>
      <c r="N111" s="33"/>
      <c r="O111" s="33"/>
      <c r="P111" s="33"/>
      <c r="Q111" s="33"/>
      <c r="R111" s="33" t="s">
        <v>6</v>
      </c>
      <c r="S111" s="33"/>
      <c r="T111" s="33"/>
      <c r="U111" s="33"/>
      <c r="V111" s="33"/>
      <c r="W111" s="33" t="s">
        <v>37</v>
      </c>
      <c r="X111" s="33"/>
      <c r="Y111" s="33"/>
      <c r="Z111" s="33"/>
      <c r="AA111" s="33"/>
      <c r="AB111" s="33" t="s">
        <v>7</v>
      </c>
      <c r="AC111" s="33"/>
      <c r="AD111" s="33"/>
      <c r="AE111" s="33"/>
      <c r="AF111" s="33"/>
      <c r="AG111" s="33"/>
    </row>
    <row r="112" spans="1:33" ht="18" customHeight="1" x14ac:dyDescent="0.15">
      <c r="A112" s="33"/>
      <c r="B112" s="33"/>
      <c r="C112" s="33"/>
      <c r="D112" s="33"/>
      <c r="E112" s="33"/>
      <c r="F112" s="33"/>
      <c r="G112" s="33"/>
      <c r="H112" s="26" t="s">
        <v>40</v>
      </c>
      <c r="I112" s="26"/>
      <c r="J112" s="26"/>
      <c r="K112" s="26"/>
      <c r="L112" s="26"/>
      <c r="M112" s="26" t="s">
        <v>52</v>
      </c>
      <c r="N112" s="26"/>
      <c r="O112" s="26"/>
      <c r="P112" s="26"/>
      <c r="Q112" s="26"/>
      <c r="R112" s="26" t="s">
        <v>53</v>
      </c>
      <c r="S112" s="26"/>
      <c r="T112" s="26"/>
      <c r="U112" s="26"/>
      <c r="V112" s="26"/>
      <c r="W112" s="26" t="s">
        <v>54</v>
      </c>
      <c r="X112" s="26"/>
      <c r="Y112" s="26"/>
      <c r="Z112" s="26"/>
      <c r="AA112" s="26"/>
      <c r="AB112" s="26" t="s">
        <v>41</v>
      </c>
      <c r="AC112" s="26"/>
      <c r="AD112" s="26"/>
      <c r="AE112" s="26"/>
      <c r="AF112" s="26"/>
      <c r="AG112" s="26"/>
    </row>
    <row r="113" spans="1:33" ht="18" customHeight="1" x14ac:dyDescent="0.15">
      <c r="A113" s="33" t="s">
        <v>9</v>
      </c>
      <c r="B113" s="33"/>
      <c r="C113" s="33"/>
      <c r="D113" s="33"/>
      <c r="E113" s="33"/>
      <c r="F113" s="33"/>
      <c r="G113" s="33"/>
      <c r="H113" s="33" t="s">
        <v>10</v>
      </c>
      <c r="I113" s="33"/>
      <c r="J113" s="33"/>
      <c r="K113" s="33"/>
      <c r="L113" s="33"/>
      <c r="M113" s="33" t="s">
        <v>11</v>
      </c>
      <c r="N113" s="33"/>
      <c r="O113" s="33"/>
      <c r="P113" s="33"/>
      <c r="Q113" s="33"/>
      <c r="R113" s="33" t="s">
        <v>12</v>
      </c>
      <c r="S113" s="33"/>
      <c r="T113" s="33"/>
      <c r="U113" s="33"/>
      <c r="V113" s="33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</row>
    <row r="114" spans="1:33" ht="18" customHeight="1" x14ac:dyDescent="0.15">
      <c r="A114" s="33"/>
      <c r="B114" s="33"/>
      <c r="C114" s="33"/>
      <c r="D114" s="33"/>
      <c r="E114" s="33"/>
      <c r="F114" s="33"/>
      <c r="G114" s="33"/>
      <c r="H114" s="26" t="s">
        <v>43</v>
      </c>
      <c r="I114" s="26"/>
      <c r="J114" s="26"/>
      <c r="K114" s="26"/>
      <c r="L114" s="26"/>
      <c r="M114" s="26">
        <v>5</v>
      </c>
      <c r="N114" s="26"/>
      <c r="O114" s="26"/>
      <c r="P114" s="26"/>
      <c r="Q114" s="26"/>
      <c r="R114" s="26">
        <v>15</v>
      </c>
      <c r="S114" s="26"/>
      <c r="T114" s="26"/>
      <c r="U114" s="26"/>
      <c r="V114" s="26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</row>
    <row r="115" spans="1:33" ht="18" customHeight="1" x14ac:dyDescent="0.15">
      <c r="A115" s="33" t="s">
        <v>13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 t="s">
        <v>14</v>
      </c>
      <c r="N115" s="33"/>
      <c r="O115" s="33"/>
      <c r="P115" s="33"/>
      <c r="Q115" s="33"/>
      <c r="R115" s="34">
        <v>0.61</v>
      </c>
      <c r="S115" s="34"/>
      <c r="T115" s="34"/>
      <c r="U115" s="34"/>
      <c r="V115" s="34"/>
      <c r="W115" s="33" t="s">
        <v>15</v>
      </c>
      <c r="X115" s="33"/>
      <c r="Y115" s="33"/>
      <c r="Z115" s="33"/>
      <c r="AA115" s="33"/>
      <c r="AB115" s="34">
        <v>0.5</v>
      </c>
      <c r="AC115" s="34"/>
      <c r="AD115" s="34"/>
      <c r="AE115" s="34"/>
      <c r="AF115" s="34"/>
      <c r="AG115" s="34"/>
    </row>
    <row r="116" spans="1:33" ht="14.25" customHeight="1" x14ac:dyDescent="0.15">
      <c r="A116" s="24" t="s">
        <v>16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</row>
    <row r="117" spans="1:33" x14ac:dyDescent="0.15">
      <c r="A117" s="2"/>
      <c r="AG117" s="3"/>
    </row>
    <row r="118" spans="1:33" x14ac:dyDescent="0.15">
      <c r="A118" s="2"/>
      <c r="AG118" s="3"/>
    </row>
    <row r="119" spans="1:33" x14ac:dyDescent="0.15">
      <c r="A119" s="2"/>
      <c r="AG119" s="3"/>
    </row>
    <row r="120" spans="1:33" x14ac:dyDescent="0.15">
      <c r="A120" s="2"/>
      <c r="AG120" s="3"/>
    </row>
    <row r="121" spans="1:33" x14ac:dyDescent="0.15">
      <c r="A121" s="2"/>
      <c r="AG121" s="3"/>
    </row>
    <row r="122" spans="1:33" x14ac:dyDescent="0.15">
      <c r="A122" s="2"/>
      <c r="AG122" s="3"/>
    </row>
    <row r="123" spans="1:33" x14ac:dyDescent="0.15">
      <c r="A123" s="2"/>
      <c r="AG123" s="3"/>
    </row>
    <row r="124" spans="1:33" x14ac:dyDescent="0.15">
      <c r="A124" s="2"/>
      <c r="AG124" s="3"/>
    </row>
    <row r="125" spans="1:33" x14ac:dyDescent="0.15">
      <c r="A125" s="2"/>
      <c r="AG125" s="3"/>
    </row>
    <row r="126" spans="1:33" x14ac:dyDescent="0.15">
      <c r="A126" s="2"/>
      <c r="AG126" s="3"/>
    </row>
    <row r="127" spans="1:33" x14ac:dyDescent="0.15">
      <c r="A127" s="2"/>
      <c r="AG127" s="3"/>
    </row>
    <row r="128" spans="1:33" x14ac:dyDescent="0.15">
      <c r="A128" s="2"/>
      <c r="AG128" s="3"/>
    </row>
    <row r="129" spans="1:33" x14ac:dyDescent="0.15">
      <c r="A129" s="2"/>
      <c r="AG129" s="3"/>
    </row>
    <row r="130" spans="1:33" x14ac:dyDescent="0.15">
      <c r="A130" s="2"/>
      <c r="AG130" s="3"/>
    </row>
    <row r="131" spans="1:33" x14ac:dyDescent="0.15">
      <c r="A131" s="2"/>
      <c r="AG131" s="3"/>
    </row>
    <row r="132" spans="1:33" x14ac:dyDescent="0.15">
      <c r="A132" s="2"/>
      <c r="AG132" s="3"/>
    </row>
    <row r="133" spans="1:33" x14ac:dyDescent="0.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6"/>
    </row>
    <row r="134" spans="1:33" x14ac:dyDescent="0.15">
      <c r="A134" s="2"/>
      <c r="AG134" s="3"/>
    </row>
    <row r="135" spans="1:33" x14ac:dyDescent="0.15">
      <c r="A135" s="2"/>
      <c r="AG135" s="3"/>
    </row>
    <row r="136" spans="1:33" x14ac:dyDescent="0.15">
      <c r="A136" s="2"/>
      <c r="AG136" s="3"/>
    </row>
    <row r="137" spans="1:33" x14ac:dyDescent="0.15">
      <c r="A137" s="2"/>
      <c r="AG137" s="3"/>
    </row>
    <row r="138" spans="1:33" x14ac:dyDescent="0.15">
      <c r="A138" s="2"/>
      <c r="AG138" s="3"/>
    </row>
    <row r="139" spans="1:33" x14ac:dyDescent="0.15">
      <c r="A139" s="2"/>
      <c r="AG139" s="3"/>
    </row>
    <row r="140" spans="1:33" x14ac:dyDescent="0.15">
      <c r="A140" s="2"/>
      <c r="AG140" s="3"/>
    </row>
    <row r="141" spans="1:33" x14ac:dyDescent="0.15">
      <c r="A141" s="2"/>
      <c r="AG141" s="3"/>
    </row>
    <row r="142" spans="1:33" x14ac:dyDescent="0.15">
      <c r="A142" s="2"/>
      <c r="AG142" s="3"/>
    </row>
    <row r="143" spans="1:33" x14ac:dyDescent="0.15">
      <c r="A143" s="2"/>
      <c r="AG143" s="3"/>
    </row>
    <row r="144" spans="1:33" x14ac:dyDescent="0.15">
      <c r="A144" s="2"/>
      <c r="AG144" s="3"/>
    </row>
    <row r="145" spans="1:33" x14ac:dyDescent="0.15">
      <c r="A145" s="2"/>
      <c r="AG145" s="3"/>
    </row>
    <row r="146" spans="1:33" x14ac:dyDescent="0.15">
      <c r="A146" s="2"/>
      <c r="AG146" s="3"/>
    </row>
    <row r="147" spans="1:33" x14ac:dyDescent="0.15">
      <c r="A147" s="2"/>
      <c r="AG147" s="3"/>
    </row>
    <row r="148" spans="1:33" x14ac:dyDescent="0.15">
      <c r="A148" s="2"/>
      <c r="AG148" s="3"/>
    </row>
    <row r="149" spans="1:33" x14ac:dyDescent="0.15">
      <c r="A149" s="2"/>
      <c r="AG149" s="3"/>
    </row>
    <row r="150" spans="1:33" x14ac:dyDescent="0.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6"/>
    </row>
    <row r="151" spans="1:33" x14ac:dyDescent="0.15">
      <c r="A151" s="2"/>
      <c r="AG151" s="3"/>
    </row>
    <row r="152" spans="1:33" x14ac:dyDescent="0.15">
      <c r="A152" s="2"/>
      <c r="AG152" s="3"/>
    </row>
    <row r="153" spans="1:33" x14ac:dyDescent="0.15">
      <c r="A153" s="2"/>
      <c r="AG153" s="3"/>
    </row>
    <row r="154" spans="1:33" x14ac:dyDescent="0.15">
      <c r="A154" s="2"/>
      <c r="AG154" s="3"/>
    </row>
    <row r="155" spans="1:33" x14ac:dyDescent="0.15">
      <c r="A155" s="2"/>
      <c r="AG155" s="3"/>
    </row>
    <row r="156" spans="1:33" x14ac:dyDescent="0.15">
      <c r="A156" s="2"/>
      <c r="AG156" s="3"/>
    </row>
    <row r="157" spans="1:33" x14ac:dyDescent="0.15">
      <c r="A157" s="2"/>
      <c r="AG157" s="3"/>
    </row>
    <row r="158" spans="1:33" x14ac:dyDescent="0.15">
      <c r="A158" s="2"/>
      <c r="AG158" s="3"/>
    </row>
    <row r="159" spans="1:33" x14ac:dyDescent="0.15">
      <c r="A159" s="2"/>
      <c r="AG159" s="3"/>
    </row>
    <row r="160" spans="1:33" x14ac:dyDescent="0.15">
      <c r="A160" s="2"/>
      <c r="AG160" s="3"/>
    </row>
    <row r="161" spans="1:33" x14ac:dyDescent="0.15">
      <c r="A161" s="2"/>
      <c r="AG161" s="3"/>
    </row>
    <row r="162" spans="1:33" x14ac:dyDescent="0.15">
      <c r="A162" s="2"/>
      <c r="AG162" s="3"/>
    </row>
    <row r="163" spans="1:33" x14ac:dyDescent="0.15">
      <c r="A163" s="2"/>
      <c r="AG163" s="3"/>
    </row>
    <row r="164" spans="1:33" x14ac:dyDescent="0.15">
      <c r="A164" s="2"/>
      <c r="AG164" s="3"/>
    </row>
    <row r="165" spans="1:33" x14ac:dyDescent="0.15">
      <c r="A165" s="2"/>
      <c r="AG165" s="3"/>
    </row>
    <row r="166" spans="1:33" x14ac:dyDescent="0.15">
      <c r="A166" s="2"/>
      <c r="AG166" s="3"/>
    </row>
    <row r="167" spans="1:33" x14ac:dyDescent="0.15">
      <c r="A167" s="2"/>
      <c r="AG167" s="3"/>
    </row>
    <row r="168" spans="1:33" x14ac:dyDescent="0.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6"/>
    </row>
    <row r="169" spans="1:33" ht="14.25" x14ac:dyDescent="0.15">
      <c r="A169" s="35" t="s">
        <v>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ht="18" customHeight="1" x14ac:dyDescent="0.15">
      <c r="A170" s="33" t="s">
        <v>2</v>
      </c>
      <c r="B170" s="33"/>
      <c r="C170" s="33"/>
      <c r="D170" s="33"/>
      <c r="E170" s="26">
        <v>46</v>
      </c>
      <c r="F170" s="26"/>
      <c r="G170" s="26"/>
      <c r="H170" s="33" t="s">
        <v>3</v>
      </c>
      <c r="I170" s="33"/>
      <c r="J170" s="33"/>
      <c r="K170" s="26" t="s">
        <v>51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</row>
    <row r="171" spans="1:33" ht="18" customHeight="1" x14ac:dyDescent="0.15">
      <c r="A171" s="28" t="s">
        <v>17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30"/>
    </row>
    <row r="172" spans="1:33" ht="13.5" customHeight="1" x14ac:dyDescent="0.15">
      <c r="A172" s="31" t="s">
        <v>18</v>
      </c>
      <c r="B172" s="31"/>
      <c r="C172" s="31" t="s">
        <v>19</v>
      </c>
      <c r="D172" s="31"/>
      <c r="E172" s="31"/>
      <c r="F172" s="31"/>
      <c r="G172" s="31"/>
      <c r="H172" s="31"/>
      <c r="I172" s="31"/>
      <c r="J172" s="31"/>
      <c r="K172" s="32" t="s">
        <v>23</v>
      </c>
      <c r="L172" s="32"/>
      <c r="M172" s="32"/>
      <c r="N172" s="32" t="s">
        <v>24</v>
      </c>
      <c r="O172" s="32"/>
      <c r="P172" s="32"/>
      <c r="Q172" s="32" t="s">
        <v>20</v>
      </c>
      <c r="R172" s="32"/>
      <c r="S172" s="32"/>
      <c r="T172" s="31" t="s">
        <v>21</v>
      </c>
      <c r="U172" s="31"/>
      <c r="V172" s="31"/>
      <c r="W172" s="31"/>
      <c r="X172" s="31"/>
      <c r="Y172" s="31"/>
      <c r="Z172" s="31" t="s">
        <v>22</v>
      </c>
      <c r="AA172" s="31"/>
      <c r="AB172" s="31"/>
      <c r="AC172" s="31"/>
      <c r="AD172" s="31"/>
      <c r="AE172" s="31"/>
      <c r="AF172" s="31"/>
      <c r="AG172" s="31"/>
    </row>
    <row r="173" spans="1:33" x14ac:dyDescent="0.1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2"/>
      <c r="L173" s="32"/>
      <c r="M173" s="32"/>
      <c r="N173" s="32"/>
      <c r="O173" s="32"/>
      <c r="P173" s="32"/>
      <c r="Q173" s="32"/>
      <c r="R173" s="32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 ht="20.100000000000001" customHeight="1" x14ac:dyDescent="0.15">
      <c r="A174" s="24">
        <v>1</v>
      </c>
      <c r="B174" s="24"/>
      <c r="C174" s="26" t="s">
        <v>38</v>
      </c>
      <c r="D174" s="26"/>
      <c r="E174" s="26"/>
      <c r="F174" s="26"/>
      <c r="G174" s="26"/>
      <c r="H174" s="26"/>
      <c r="I174" s="26"/>
      <c r="J174" s="26"/>
      <c r="K174" s="27">
        <v>30</v>
      </c>
      <c r="L174" s="27"/>
      <c r="M174" s="27"/>
      <c r="N174" s="27">
        <v>24</v>
      </c>
      <c r="O174" s="27"/>
      <c r="P174" s="27"/>
      <c r="Q174" s="26"/>
      <c r="R174" s="26"/>
      <c r="S174" s="26"/>
      <c r="T174" s="26"/>
      <c r="U174" s="26"/>
      <c r="V174" s="26"/>
      <c r="W174" s="26"/>
      <c r="X174" s="26"/>
      <c r="Y174" s="26"/>
      <c r="Z174" s="24"/>
      <c r="AA174" s="24"/>
      <c r="AB174" s="24"/>
      <c r="AC174" s="24"/>
      <c r="AD174" s="24"/>
      <c r="AE174" s="24"/>
      <c r="AF174" s="24"/>
      <c r="AG174" s="24"/>
    </row>
    <row r="175" spans="1:33" ht="20.100000000000001" customHeight="1" x14ac:dyDescent="0.15">
      <c r="A175" s="24">
        <v>2</v>
      </c>
      <c r="B175" s="24"/>
      <c r="C175" s="26" t="s">
        <v>38</v>
      </c>
      <c r="D175" s="26"/>
      <c r="E175" s="26"/>
      <c r="F175" s="26"/>
      <c r="G175" s="26"/>
      <c r="H175" s="26"/>
      <c r="I175" s="26"/>
      <c r="J175" s="26"/>
      <c r="K175" s="27">
        <v>40</v>
      </c>
      <c r="L175" s="27"/>
      <c r="M175" s="27"/>
      <c r="N175" s="27">
        <v>26</v>
      </c>
      <c r="O175" s="27"/>
      <c r="P175" s="27"/>
      <c r="Q175" s="26"/>
      <c r="R175" s="26"/>
      <c r="S175" s="26"/>
      <c r="T175" s="26"/>
      <c r="U175" s="26"/>
      <c r="V175" s="26"/>
      <c r="W175" s="26"/>
      <c r="X175" s="26"/>
      <c r="Y175" s="26"/>
      <c r="Z175" s="24"/>
      <c r="AA175" s="24"/>
      <c r="AB175" s="24"/>
      <c r="AC175" s="24"/>
      <c r="AD175" s="24"/>
      <c r="AE175" s="24"/>
      <c r="AF175" s="24"/>
      <c r="AG175" s="24"/>
    </row>
    <row r="176" spans="1:33" ht="20.100000000000001" customHeight="1" x14ac:dyDescent="0.15">
      <c r="A176" s="24">
        <v>3</v>
      </c>
      <c r="B176" s="24"/>
      <c r="C176" s="26" t="s">
        <v>38</v>
      </c>
      <c r="D176" s="26"/>
      <c r="E176" s="26"/>
      <c r="F176" s="26"/>
      <c r="G176" s="26"/>
      <c r="H176" s="26"/>
      <c r="I176" s="26"/>
      <c r="J176" s="26"/>
      <c r="K176" s="27">
        <v>46</v>
      </c>
      <c r="L176" s="27"/>
      <c r="M176" s="27"/>
      <c r="N176" s="27">
        <v>28</v>
      </c>
      <c r="O176" s="27"/>
      <c r="P176" s="27"/>
      <c r="Q176" s="26"/>
      <c r="R176" s="26"/>
      <c r="S176" s="26"/>
      <c r="T176" s="26"/>
      <c r="U176" s="26"/>
      <c r="V176" s="26"/>
      <c r="W176" s="26"/>
      <c r="X176" s="26"/>
      <c r="Y176" s="26"/>
      <c r="Z176" s="24"/>
      <c r="AA176" s="24"/>
      <c r="AB176" s="24"/>
      <c r="AC176" s="24"/>
      <c r="AD176" s="24"/>
      <c r="AE176" s="24"/>
      <c r="AF176" s="24"/>
      <c r="AG176" s="24"/>
    </row>
    <row r="177" spans="1:33" ht="20.100000000000001" customHeight="1" x14ac:dyDescent="0.15">
      <c r="A177" s="24">
        <v>4</v>
      </c>
      <c r="B177" s="24"/>
      <c r="C177" s="26" t="s">
        <v>38</v>
      </c>
      <c r="D177" s="26"/>
      <c r="E177" s="26"/>
      <c r="F177" s="26"/>
      <c r="G177" s="26"/>
      <c r="H177" s="26"/>
      <c r="I177" s="26"/>
      <c r="J177" s="26"/>
      <c r="K177" s="27">
        <v>24</v>
      </c>
      <c r="L177" s="27"/>
      <c r="M177" s="27"/>
      <c r="N177" s="27">
        <v>18</v>
      </c>
      <c r="O177" s="27"/>
      <c r="P177" s="27"/>
      <c r="Q177" s="26" t="s">
        <v>47</v>
      </c>
      <c r="R177" s="26"/>
      <c r="S177" s="26"/>
      <c r="T177" s="26" t="s">
        <v>49</v>
      </c>
      <c r="U177" s="26"/>
      <c r="V177" s="26"/>
      <c r="W177" s="26"/>
      <c r="X177" s="26"/>
      <c r="Y177" s="26"/>
      <c r="Z177" s="24"/>
      <c r="AA177" s="24"/>
      <c r="AB177" s="24"/>
      <c r="AC177" s="24"/>
      <c r="AD177" s="24"/>
      <c r="AE177" s="24"/>
      <c r="AF177" s="24"/>
      <c r="AG177" s="24"/>
    </row>
    <row r="178" spans="1:33" ht="20.100000000000001" customHeight="1" x14ac:dyDescent="0.15">
      <c r="A178" s="24">
        <v>5</v>
      </c>
      <c r="B178" s="24"/>
      <c r="C178" s="26" t="s">
        <v>38</v>
      </c>
      <c r="D178" s="26"/>
      <c r="E178" s="26"/>
      <c r="F178" s="26"/>
      <c r="G178" s="26"/>
      <c r="H178" s="26"/>
      <c r="I178" s="26"/>
      <c r="J178" s="26"/>
      <c r="K178" s="27">
        <v>26</v>
      </c>
      <c r="L178" s="27"/>
      <c r="M178" s="27"/>
      <c r="N178" s="27">
        <v>21</v>
      </c>
      <c r="O178" s="27"/>
      <c r="P178" s="27"/>
      <c r="Q178" s="26"/>
      <c r="R178" s="26"/>
      <c r="S178" s="26"/>
      <c r="T178" s="26" t="s">
        <v>49</v>
      </c>
      <c r="U178" s="26"/>
      <c r="V178" s="26"/>
      <c r="W178" s="26"/>
      <c r="X178" s="26"/>
      <c r="Y178" s="26"/>
      <c r="Z178" s="24"/>
      <c r="AA178" s="24"/>
      <c r="AB178" s="24"/>
      <c r="AC178" s="24"/>
      <c r="AD178" s="24"/>
      <c r="AE178" s="24"/>
      <c r="AF178" s="24"/>
      <c r="AG178" s="24"/>
    </row>
    <row r="179" spans="1:33" ht="19.5" customHeight="1" x14ac:dyDescent="0.15">
      <c r="A179" s="24">
        <v>6</v>
      </c>
      <c r="B179" s="24"/>
      <c r="C179" s="26" t="s">
        <v>38</v>
      </c>
      <c r="D179" s="26"/>
      <c r="E179" s="26"/>
      <c r="F179" s="26"/>
      <c r="G179" s="26"/>
      <c r="H179" s="26"/>
      <c r="I179" s="26"/>
      <c r="J179" s="26"/>
      <c r="K179" s="27">
        <v>42</v>
      </c>
      <c r="L179" s="27"/>
      <c r="M179" s="27"/>
      <c r="N179" s="27">
        <v>27</v>
      </c>
      <c r="O179" s="27"/>
      <c r="P179" s="27"/>
      <c r="Q179" s="26"/>
      <c r="R179" s="26"/>
      <c r="S179" s="26"/>
      <c r="T179" s="26"/>
      <c r="U179" s="26"/>
      <c r="V179" s="26"/>
      <c r="W179" s="26"/>
      <c r="X179" s="26"/>
      <c r="Y179" s="26"/>
      <c r="Z179" s="24"/>
      <c r="AA179" s="24"/>
      <c r="AB179" s="24"/>
      <c r="AC179" s="24"/>
      <c r="AD179" s="24"/>
      <c r="AE179" s="24"/>
      <c r="AF179" s="24"/>
      <c r="AG179" s="24"/>
    </row>
    <row r="180" spans="1:33" ht="20.100000000000001" customHeight="1" x14ac:dyDescent="0.15">
      <c r="A180" s="24">
        <v>7</v>
      </c>
      <c r="B180" s="24"/>
      <c r="C180" s="26" t="s">
        <v>38</v>
      </c>
      <c r="D180" s="26"/>
      <c r="E180" s="26"/>
      <c r="F180" s="26"/>
      <c r="G180" s="26"/>
      <c r="H180" s="26"/>
      <c r="I180" s="26"/>
      <c r="J180" s="26"/>
      <c r="K180" s="27">
        <v>48</v>
      </c>
      <c r="L180" s="27"/>
      <c r="M180" s="27"/>
      <c r="N180" s="27">
        <v>29</v>
      </c>
      <c r="O180" s="27"/>
      <c r="P180" s="27"/>
      <c r="Q180" s="26"/>
      <c r="R180" s="26"/>
      <c r="S180" s="26"/>
      <c r="T180" s="26"/>
      <c r="U180" s="26"/>
      <c r="V180" s="26"/>
      <c r="W180" s="26"/>
      <c r="X180" s="26"/>
      <c r="Y180" s="26"/>
      <c r="Z180" s="24"/>
      <c r="AA180" s="24"/>
      <c r="AB180" s="24"/>
      <c r="AC180" s="24"/>
      <c r="AD180" s="24"/>
      <c r="AE180" s="24"/>
      <c r="AF180" s="24"/>
      <c r="AG180" s="24"/>
    </row>
    <row r="181" spans="1:33" ht="20.100000000000001" customHeight="1" x14ac:dyDescent="0.15">
      <c r="A181" s="24">
        <v>8</v>
      </c>
      <c r="B181" s="24"/>
      <c r="C181" s="26" t="s">
        <v>38</v>
      </c>
      <c r="D181" s="26"/>
      <c r="E181" s="26"/>
      <c r="F181" s="26"/>
      <c r="G181" s="26"/>
      <c r="H181" s="26"/>
      <c r="I181" s="26"/>
      <c r="J181" s="26"/>
      <c r="K181" s="27">
        <v>14</v>
      </c>
      <c r="L181" s="27"/>
      <c r="M181" s="27"/>
      <c r="N181" s="27">
        <v>14</v>
      </c>
      <c r="O181" s="27"/>
      <c r="P181" s="27"/>
      <c r="Q181" s="26" t="s">
        <v>47</v>
      </c>
      <c r="R181" s="26"/>
      <c r="S181" s="26"/>
      <c r="T181" s="26" t="s">
        <v>49</v>
      </c>
      <c r="U181" s="26"/>
      <c r="V181" s="26"/>
      <c r="W181" s="26"/>
      <c r="X181" s="26"/>
      <c r="Y181" s="26"/>
      <c r="Z181" s="24"/>
      <c r="AA181" s="24"/>
      <c r="AB181" s="24"/>
      <c r="AC181" s="24"/>
      <c r="AD181" s="24"/>
      <c r="AE181" s="24"/>
      <c r="AF181" s="24"/>
      <c r="AG181" s="24"/>
    </row>
    <row r="182" spans="1:33" ht="20.100000000000001" customHeight="1" x14ac:dyDescent="0.15">
      <c r="A182" s="24">
        <v>9</v>
      </c>
      <c r="B182" s="24"/>
      <c r="C182" s="26" t="s">
        <v>38</v>
      </c>
      <c r="D182" s="26"/>
      <c r="E182" s="26"/>
      <c r="F182" s="26"/>
      <c r="G182" s="26"/>
      <c r="H182" s="26"/>
      <c r="I182" s="26"/>
      <c r="J182" s="26"/>
      <c r="K182" s="27">
        <v>30</v>
      </c>
      <c r="L182" s="27"/>
      <c r="M182" s="27"/>
      <c r="N182" s="27">
        <v>24</v>
      </c>
      <c r="O182" s="27"/>
      <c r="P182" s="27"/>
      <c r="Q182" s="26"/>
      <c r="R182" s="26"/>
      <c r="S182" s="26"/>
      <c r="T182" s="26"/>
      <c r="U182" s="26"/>
      <c r="V182" s="26"/>
      <c r="W182" s="26"/>
      <c r="X182" s="26"/>
      <c r="Y182" s="26"/>
      <c r="Z182" s="24"/>
      <c r="AA182" s="24"/>
      <c r="AB182" s="24"/>
      <c r="AC182" s="24"/>
      <c r="AD182" s="24"/>
      <c r="AE182" s="24"/>
      <c r="AF182" s="24"/>
      <c r="AG182" s="24"/>
    </row>
    <row r="183" spans="1:33" ht="20.100000000000001" customHeight="1" x14ac:dyDescent="0.15">
      <c r="A183" s="24">
        <v>10</v>
      </c>
      <c r="B183" s="24"/>
      <c r="C183" s="26" t="s">
        <v>38</v>
      </c>
      <c r="D183" s="26"/>
      <c r="E183" s="26"/>
      <c r="F183" s="26"/>
      <c r="G183" s="26"/>
      <c r="H183" s="26"/>
      <c r="I183" s="26"/>
      <c r="J183" s="26"/>
      <c r="K183" s="27">
        <v>46</v>
      </c>
      <c r="L183" s="27"/>
      <c r="M183" s="27"/>
      <c r="N183" s="27">
        <v>28</v>
      </c>
      <c r="O183" s="27"/>
      <c r="P183" s="27"/>
      <c r="Q183" s="26"/>
      <c r="R183" s="26"/>
      <c r="S183" s="26"/>
      <c r="T183" s="26"/>
      <c r="U183" s="26"/>
      <c r="V183" s="26"/>
      <c r="W183" s="26"/>
      <c r="X183" s="26"/>
      <c r="Y183" s="26"/>
      <c r="Z183" s="24"/>
      <c r="AA183" s="24"/>
      <c r="AB183" s="24"/>
      <c r="AC183" s="24"/>
      <c r="AD183" s="24"/>
      <c r="AE183" s="24"/>
      <c r="AF183" s="24"/>
      <c r="AG183" s="24"/>
    </row>
    <row r="184" spans="1:33" ht="20.100000000000001" customHeight="1" x14ac:dyDescent="0.15">
      <c r="A184" s="24">
        <v>11</v>
      </c>
      <c r="B184" s="24"/>
      <c r="C184" s="26" t="s">
        <v>38</v>
      </c>
      <c r="D184" s="26"/>
      <c r="E184" s="26"/>
      <c r="F184" s="26"/>
      <c r="G184" s="26"/>
      <c r="H184" s="26"/>
      <c r="I184" s="26"/>
      <c r="J184" s="26"/>
      <c r="K184" s="27">
        <v>8</v>
      </c>
      <c r="L184" s="27"/>
      <c r="M184" s="27"/>
      <c r="N184" s="27">
        <v>8</v>
      </c>
      <c r="O184" s="27"/>
      <c r="P184" s="27"/>
      <c r="Q184" s="26" t="s">
        <v>47</v>
      </c>
      <c r="R184" s="26"/>
      <c r="S184" s="26"/>
      <c r="T184" s="26" t="s">
        <v>49</v>
      </c>
      <c r="U184" s="26"/>
      <c r="V184" s="26"/>
      <c r="W184" s="26"/>
      <c r="X184" s="26"/>
      <c r="Y184" s="26"/>
      <c r="Z184" s="24"/>
      <c r="AA184" s="24"/>
      <c r="AB184" s="24"/>
      <c r="AC184" s="24"/>
      <c r="AD184" s="24"/>
      <c r="AE184" s="24"/>
      <c r="AF184" s="24"/>
      <c r="AG184" s="24"/>
    </row>
    <row r="185" spans="1:33" ht="20.100000000000001" customHeight="1" x14ac:dyDescent="0.15">
      <c r="A185" s="24">
        <v>12</v>
      </c>
      <c r="B185" s="24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6"/>
      <c r="R185" s="26"/>
      <c r="S185" s="26"/>
      <c r="T185" s="26"/>
      <c r="U185" s="26"/>
      <c r="V185" s="26"/>
      <c r="W185" s="26"/>
      <c r="X185" s="26"/>
      <c r="Y185" s="26"/>
      <c r="Z185" s="24"/>
      <c r="AA185" s="24"/>
      <c r="AB185" s="24"/>
      <c r="AC185" s="24"/>
      <c r="AD185" s="24"/>
      <c r="AE185" s="24"/>
      <c r="AF185" s="24"/>
      <c r="AG185" s="24"/>
    </row>
    <row r="186" spans="1:33" ht="20.100000000000001" customHeight="1" x14ac:dyDescent="0.15">
      <c r="A186" s="24">
        <v>13</v>
      </c>
      <c r="B186" s="24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6"/>
      <c r="R186" s="26"/>
      <c r="S186" s="26"/>
      <c r="T186" s="26"/>
      <c r="U186" s="26"/>
      <c r="V186" s="26"/>
      <c r="W186" s="26"/>
      <c r="X186" s="26"/>
      <c r="Y186" s="26"/>
      <c r="Z186" s="24"/>
      <c r="AA186" s="24"/>
      <c r="AB186" s="24"/>
      <c r="AC186" s="24"/>
      <c r="AD186" s="24"/>
      <c r="AE186" s="24"/>
      <c r="AF186" s="24"/>
      <c r="AG186" s="24"/>
    </row>
    <row r="187" spans="1:33" ht="20.100000000000001" customHeight="1" x14ac:dyDescent="0.15">
      <c r="A187" s="24">
        <v>14</v>
      </c>
      <c r="B187" s="24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6"/>
      <c r="R187" s="26"/>
      <c r="S187" s="26"/>
      <c r="T187" s="26"/>
      <c r="U187" s="26"/>
      <c r="V187" s="26"/>
      <c r="W187" s="26"/>
      <c r="X187" s="26"/>
      <c r="Y187" s="26"/>
      <c r="Z187" s="24"/>
      <c r="AA187" s="24"/>
      <c r="AB187" s="24"/>
      <c r="AC187" s="24"/>
      <c r="AD187" s="24"/>
      <c r="AE187" s="24"/>
      <c r="AF187" s="24"/>
      <c r="AG187" s="24"/>
    </row>
    <row r="188" spans="1:33" ht="20.100000000000001" customHeight="1" x14ac:dyDescent="0.15">
      <c r="A188" s="24">
        <v>15</v>
      </c>
      <c r="B188" s="24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6"/>
      <c r="R188" s="26"/>
      <c r="S188" s="26"/>
      <c r="T188" s="26"/>
      <c r="U188" s="26"/>
      <c r="V188" s="26"/>
      <c r="W188" s="26"/>
      <c r="X188" s="26"/>
      <c r="Y188" s="26"/>
      <c r="Z188" s="24"/>
      <c r="AA188" s="24"/>
      <c r="AB188" s="24"/>
      <c r="AC188" s="24"/>
      <c r="AD188" s="24"/>
      <c r="AE188" s="24"/>
      <c r="AF188" s="24"/>
      <c r="AG188" s="24"/>
    </row>
    <row r="189" spans="1:33" ht="20.100000000000001" customHeight="1" x14ac:dyDescent="0.15">
      <c r="A189" s="24">
        <v>16</v>
      </c>
      <c r="B189" s="24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6"/>
      <c r="R189" s="26"/>
      <c r="S189" s="26"/>
      <c r="T189" s="26"/>
      <c r="U189" s="26"/>
      <c r="V189" s="26"/>
      <c r="W189" s="26"/>
      <c r="X189" s="26"/>
      <c r="Y189" s="26"/>
      <c r="Z189" s="24"/>
      <c r="AA189" s="24"/>
      <c r="AB189" s="24"/>
      <c r="AC189" s="24"/>
      <c r="AD189" s="24"/>
      <c r="AE189" s="24"/>
      <c r="AF189" s="24"/>
      <c r="AG189" s="24"/>
    </row>
    <row r="190" spans="1:33" ht="20.100000000000001" customHeight="1" x14ac:dyDescent="0.15">
      <c r="A190" s="24">
        <v>17</v>
      </c>
      <c r="B190" s="24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6"/>
      <c r="R190" s="26"/>
      <c r="S190" s="26"/>
      <c r="T190" s="26"/>
      <c r="U190" s="26"/>
      <c r="V190" s="26"/>
      <c r="W190" s="26"/>
      <c r="X190" s="26"/>
      <c r="Y190" s="26"/>
      <c r="Z190" s="24"/>
      <c r="AA190" s="24"/>
      <c r="AB190" s="24"/>
      <c r="AC190" s="24"/>
      <c r="AD190" s="24"/>
      <c r="AE190" s="24"/>
      <c r="AF190" s="24"/>
      <c r="AG190" s="24"/>
    </row>
    <row r="191" spans="1:33" ht="20.100000000000001" customHeight="1" x14ac:dyDescent="0.15">
      <c r="A191" s="24">
        <v>18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</row>
    <row r="192" spans="1:33" ht="20.100000000000001" customHeight="1" x14ac:dyDescent="0.15">
      <c r="A192" s="24">
        <v>19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</row>
    <row r="193" spans="1:33" ht="20.100000000000001" customHeight="1" x14ac:dyDescent="0.15">
      <c r="A193" s="24">
        <v>20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</row>
    <row r="194" spans="1:33" ht="20.100000000000001" customHeight="1" x14ac:dyDescent="0.15">
      <c r="A194" s="24">
        <v>21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</row>
    <row r="195" spans="1:33" ht="20.100000000000001" customHeight="1" x14ac:dyDescent="0.15">
      <c r="A195" s="24">
        <v>22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</row>
    <row r="196" spans="1:33" ht="20.100000000000001" customHeight="1" x14ac:dyDescent="0.15">
      <c r="A196" s="24">
        <v>23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</row>
    <row r="197" spans="1:33" ht="20.100000000000001" customHeight="1" x14ac:dyDescent="0.15">
      <c r="A197" s="24">
        <v>24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</row>
    <row r="198" spans="1:33" ht="20.100000000000001" customHeight="1" x14ac:dyDescent="0.15">
      <c r="A198" s="24">
        <v>25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</row>
    <row r="199" spans="1:33" ht="20.100000000000001" customHeight="1" x14ac:dyDescent="0.15">
      <c r="A199" s="24">
        <v>26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</row>
    <row r="200" spans="1:33" ht="20.100000000000001" customHeight="1" x14ac:dyDescent="0.15">
      <c r="A200" s="24">
        <v>27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</row>
    <row r="201" spans="1:33" ht="20.100000000000001" customHeight="1" x14ac:dyDescent="0.15">
      <c r="A201" s="24">
        <v>28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</row>
    <row r="202" spans="1:33" ht="20.100000000000001" customHeight="1" x14ac:dyDescent="0.15">
      <c r="A202" s="24">
        <v>29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</row>
    <row r="203" spans="1:33" ht="20.100000000000001" customHeight="1" x14ac:dyDescent="0.15">
      <c r="A203" s="24">
        <v>30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</row>
    <row r="204" spans="1:33" ht="13.5" customHeigh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8">
        <f>COUNTA(C174:J203)</f>
        <v>11</v>
      </c>
      <c r="B206" s="8"/>
      <c r="C206" s="8"/>
      <c r="D206" s="8"/>
      <c r="E206" s="8"/>
      <c r="F206" s="9">
        <f>ROUNDDOWN(AVERAGE(K174:M203),0)</f>
        <v>32</v>
      </c>
      <c r="G206" s="9"/>
      <c r="H206" s="9"/>
      <c r="I206" s="9"/>
      <c r="J206" s="9"/>
      <c r="K206" s="9">
        <f>ROUNDDOWN(AVERAGE(N174:P203),0)</f>
        <v>22</v>
      </c>
      <c r="L206" s="9"/>
      <c r="M206" s="9"/>
      <c r="N206" s="9"/>
      <c r="O206" s="9"/>
      <c r="P206" s="8">
        <f>COUNTA(Q174:S203)</f>
        <v>3</v>
      </c>
      <c r="Q206" s="8"/>
      <c r="R206" s="8"/>
      <c r="S206" s="8"/>
      <c r="T206" s="8"/>
      <c r="U206" s="9">
        <f>ROUNDDOWN((P206/A206*100),0)</f>
        <v>27</v>
      </c>
      <c r="V206" s="9"/>
      <c r="W206" s="9"/>
      <c r="X206" s="9"/>
      <c r="Y206" s="9">
        <f>ROUNDDOWN((K206/F206*100),0)</f>
        <v>68</v>
      </c>
      <c r="Z206" s="9"/>
      <c r="AA206" s="9"/>
      <c r="AB206" s="9"/>
      <c r="AC206" s="9">
        <f>ROUNDDOWN(((A206-COUNTA(T174:Y203))/A206*100),0)</f>
        <v>63</v>
      </c>
      <c r="AD206" s="9"/>
      <c r="AE206" s="9"/>
      <c r="AF206" s="9"/>
      <c r="AG206" s="9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22" t="s">
        <v>34</v>
      </c>
      <c r="G207" s="22"/>
      <c r="H207" s="22"/>
      <c r="I207" s="22"/>
      <c r="J207" s="22"/>
      <c r="K207" s="21" t="s">
        <v>35</v>
      </c>
      <c r="L207" s="21"/>
      <c r="M207" s="21"/>
      <c r="N207" s="21"/>
      <c r="O207" s="21"/>
      <c r="P207" s="23"/>
      <c r="Q207" s="23"/>
      <c r="R207" s="23"/>
      <c r="S207" s="23"/>
      <c r="T207" s="23"/>
      <c r="U207" s="23"/>
      <c r="V207" s="23"/>
      <c r="W207" s="23"/>
      <c r="X207" s="23"/>
      <c r="Y207" s="21" t="s">
        <v>36</v>
      </c>
      <c r="Z207" s="21"/>
      <c r="AA207" s="21"/>
      <c r="AB207" s="21"/>
      <c r="AC207" s="23"/>
      <c r="AD207" s="23"/>
      <c r="AE207" s="23"/>
      <c r="AF207" s="23"/>
      <c r="AG207" s="23"/>
    </row>
    <row r="208" spans="1:33" ht="18" customHeight="1" x14ac:dyDescent="0.15">
      <c r="A208" s="8">
        <f>A206-P206</f>
        <v>8</v>
      </c>
      <c r="B208" s="8"/>
      <c r="C208" s="8"/>
      <c r="D208" s="8"/>
      <c r="E208" s="8"/>
      <c r="F208" s="9">
        <f>((SUM(K174:M203)-SUMIF(Q174:S203,"伐倒",K174:M203))/A208)</f>
        <v>38.5</v>
      </c>
      <c r="G208" s="9"/>
      <c r="H208" s="9"/>
      <c r="I208" s="9"/>
      <c r="J208" s="9"/>
      <c r="K208" s="9">
        <f>ROUNDDOWN(((SUM(N174:P203)-SUMIF(Q174:S203,"伐倒",N174:P203))/A208),0)</f>
        <v>25</v>
      </c>
      <c r="L208" s="9"/>
      <c r="M208" s="9"/>
      <c r="N208" s="9"/>
      <c r="O208" s="9"/>
      <c r="P208" s="8"/>
      <c r="Q208" s="8"/>
      <c r="R208" s="8"/>
      <c r="S208" s="8"/>
      <c r="T208" s="8"/>
      <c r="U208" s="8"/>
      <c r="V208" s="8"/>
      <c r="W208" s="8"/>
      <c r="X208" s="8"/>
      <c r="Y208" s="9">
        <f>ROUNDDOWN(K208/F208*100,0)</f>
        <v>64</v>
      </c>
      <c r="Z208" s="9"/>
      <c r="AA208" s="9"/>
      <c r="AB208" s="9"/>
      <c r="AC208" s="10"/>
      <c r="AD208" s="10"/>
      <c r="AE208" s="10"/>
      <c r="AF208" s="10"/>
      <c r="AG208" s="10"/>
    </row>
    <row r="209" spans="1:33" ht="18" customHeight="1" x14ac:dyDescent="0.15">
      <c r="A209" s="11" t="s">
        <v>32</v>
      </c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</row>
    <row r="210" spans="1:33" ht="15.95" customHeight="1" x14ac:dyDescent="0.15">
      <c r="A210" s="12" t="s">
        <v>39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4"/>
    </row>
    <row r="211" spans="1:33" ht="15.95" customHeight="1" x14ac:dyDescent="0.1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7"/>
    </row>
    <row r="212" spans="1:33" ht="15.95" customHeight="1" x14ac:dyDescent="0.1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7"/>
    </row>
    <row r="213" spans="1:33" ht="15.95" customHeight="1" x14ac:dyDescent="0.1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7"/>
    </row>
    <row r="214" spans="1:33" ht="15.95" customHeight="1" x14ac:dyDescent="0.15">
      <c r="A214" s="18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20"/>
    </row>
  </sheetData>
  <mergeCells count="578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H112:L112"/>
    <mergeCell ref="M112:Q112"/>
    <mergeCell ref="R112:V112"/>
    <mergeCell ref="W112:AA112"/>
    <mergeCell ref="AB112:AG112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AB114:AG114"/>
    <mergeCell ref="A115:L115"/>
    <mergeCell ref="M115:Q115"/>
    <mergeCell ref="R115:V115"/>
    <mergeCell ref="W115:AA115"/>
    <mergeCell ref="AB115:AG115"/>
    <mergeCell ref="A116:AG116"/>
    <mergeCell ref="A169:AG169"/>
    <mergeCell ref="A170:D170"/>
    <mergeCell ref="E170:G170"/>
    <mergeCell ref="H170:J170"/>
    <mergeCell ref="K170:AG170"/>
    <mergeCell ref="A171:AG171"/>
    <mergeCell ref="A172:B173"/>
    <mergeCell ref="C172:J173"/>
    <mergeCell ref="K172:M173"/>
    <mergeCell ref="N172:P173"/>
    <mergeCell ref="Q172:S173"/>
    <mergeCell ref="T172:Y173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5:B175"/>
    <mergeCell ref="C175:J175"/>
    <mergeCell ref="K175:M175"/>
    <mergeCell ref="N175:P175"/>
    <mergeCell ref="Q175:S175"/>
    <mergeCell ref="T175:Y175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7:B177"/>
    <mergeCell ref="C177:J177"/>
    <mergeCell ref="K177:M177"/>
    <mergeCell ref="N177:P177"/>
    <mergeCell ref="Q177:S177"/>
    <mergeCell ref="T177:Y177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9:B179"/>
    <mergeCell ref="C179:J179"/>
    <mergeCell ref="K179:M179"/>
    <mergeCell ref="N179:P179"/>
    <mergeCell ref="Q179:S179"/>
    <mergeCell ref="T179:Y179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81:B181"/>
    <mergeCell ref="C181:J181"/>
    <mergeCell ref="K181:M181"/>
    <mergeCell ref="N181:P181"/>
    <mergeCell ref="Q181:S181"/>
    <mergeCell ref="T181:Y181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3:B183"/>
    <mergeCell ref="C183:J183"/>
    <mergeCell ref="K183:M183"/>
    <mergeCell ref="N183:P183"/>
    <mergeCell ref="Q183:S183"/>
    <mergeCell ref="T183:Y183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5:B185"/>
    <mergeCell ref="C185:J185"/>
    <mergeCell ref="K185:M185"/>
    <mergeCell ref="N185:P185"/>
    <mergeCell ref="Q185:S185"/>
    <mergeCell ref="T185:Y185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7:B187"/>
    <mergeCell ref="C187:J187"/>
    <mergeCell ref="K187:M187"/>
    <mergeCell ref="N187:P187"/>
    <mergeCell ref="Q187:S187"/>
    <mergeCell ref="T187:Y187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9:B189"/>
    <mergeCell ref="C189:J189"/>
    <mergeCell ref="K189:M189"/>
    <mergeCell ref="N189:P189"/>
    <mergeCell ref="Q189:S189"/>
    <mergeCell ref="T189:Y189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91:B191"/>
    <mergeCell ref="C191:J191"/>
    <mergeCell ref="K191:M191"/>
    <mergeCell ref="N191:P191"/>
    <mergeCell ref="Q191:S191"/>
    <mergeCell ref="T191:Y191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3:B193"/>
    <mergeCell ref="C193:J193"/>
    <mergeCell ref="K193:M193"/>
    <mergeCell ref="N193:P193"/>
    <mergeCell ref="Q193:S193"/>
    <mergeCell ref="T193:Y193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5:B195"/>
    <mergeCell ref="C195:J195"/>
    <mergeCell ref="K195:M195"/>
    <mergeCell ref="N195:P195"/>
    <mergeCell ref="Q195:S195"/>
    <mergeCell ref="T195:Y195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7:B197"/>
    <mergeCell ref="C197:J197"/>
    <mergeCell ref="K197:M197"/>
    <mergeCell ref="N197:P197"/>
    <mergeCell ref="Q197:S197"/>
    <mergeCell ref="T197:Y197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9:B199"/>
    <mergeCell ref="C199:J199"/>
    <mergeCell ref="K199:M199"/>
    <mergeCell ref="N199:P199"/>
    <mergeCell ref="Q199:S199"/>
    <mergeCell ref="T199:Y199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201:B201"/>
    <mergeCell ref="C201:J201"/>
    <mergeCell ref="K201:M201"/>
    <mergeCell ref="N201:P201"/>
    <mergeCell ref="Q201:S201"/>
    <mergeCell ref="T201:Y201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3:B203"/>
    <mergeCell ref="C203:J203"/>
    <mergeCell ref="K203:M203"/>
    <mergeCell ref="N203:P203"/>
    <mergeCell ref="Q203:S203"/>
    <mergeCell ref="T203:Y203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6:E206"/>
    <mergeCell ref="F206:J206"/>
    <mergeCell ref="K206:O206"/>
    <mergeCell ref="P206:T206"/>
    <mergeCell ref="U206:X206"/>
    <mergeCell ref="Y206:AB206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8:E208"/>
    <mergeCell ref="F208:J208"/>
    <mergeCell ref="K208:O208"/>
    <mergeCell ref="P208:T208"/>
    <mergeCell ref="U208:X208"/>
    <mergeCell ref="Y208:AB208"/>
    <mergeCell ref="AC208:AG208"/>
    <mergeCell ref="A209:AG209"/>
    <mergeCell ref="A210:AG21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3" manualBreakCount="3">
    <brk id="61" max="32" man="1"/>
    <brk id="107" max="32" man="1"/>
    <brk id="168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abSelected="1" topLeftCell="A106" zoomScaleNormal="100" workbookViewId="0">
      <selection activeCell="A171" sqref="A171:AG17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3" t="s">
        <v>1</v>
      </c>
      <c r="U2" s="33"/>
      <c r="V2" s="33"/>
      <c r="W2" s="33"/>
      <c r="X2" s="33"/>
      <c r="Y2" s="33"/>
      <c r="Z2" s="36" t="s">
        <v>50</v>
      </c>
      <c r="AA2" s="26"/>
      <c r="AB2" s="26"/>
      <c r="AC2" s="26"/>
      <c r="AD2" s="26"/>
      <c r="AE2" s="26"/>
      <c r="AF2" s="26"/>
      <c r="AG2" s="26"/>
    </row>
    <row r="3" spans="1:33" ht="18" customHeight="1" x14ac:dyDescent="0.15">
      <c r="A3" s="33" t="s">
        <v>2</v>
      </c>
      <c r="B3" s="33"/>
      <c r="C3" s="33"/>
      <c r="D3" s="33"/>
      <c r="E3" s="26">
        <v>47</v>
      </c>
      <c r="F3" s="26"/>
      <c r="G3" s="26"/>
      <c r="H3" s="33" t="s">
        <v>3</v>
      </c>
      <c r="I3" s="33"/>
      <c r="J3" s="33"/>
      <c r="K3" s="26" t="s">
        <v>55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8" customHeight="1" x14ac:dyDescent="0.15">
      <c r="A4" s="33" t="s">
        <v>8</v>
      </c>
      <c r="B4" s="33"/>
      <c r="C4" s="33"/>
      <c r="D4" s="33"/>
      <c r="E4" s="33"/>
      <c r="F4" s="33"/>
      <c r="G4" s="33"/>
      <c r="H4" s="33" t="s">
        <v>4</v>
      </c>
      <c r="I4" s="33"/>
      <c r="J4" s="33"/>
      <c r="K4" s="33"/>
      <c r="L4" s="33"/>
      <c r="M4" s="33" t="s">
        <v>5</v>
      </c>
      <c r="N4" s="33"/>
      <c r="O4" s="33"/>
      <c r="P4" s="33"/>
      <c r="Q4" s="33"/>
      <c r="R4" s="33" t="s">
        <v>6</v>
      </c>
      <c r="S4" s="33"/>
      <c r="T4" s="33"/>
      <c r="U4" s="33"/>
      <c r="V4" s="33"/>
      <c r="W4" s="33" t="s">
        <v>37</v>
      </c>
      <c r="X4" s="33"/>
      <c r="Y4" s="33"/>
      <c r="Z4" s="33"/>
      <c r="AA4" s="33"/>
      <c r="AB4" s="33" t="s">
        <v>7</v>
      </c>
      <c r="AC4" s="33"/>
      <c r="AD4" s="33"/>
      <c r="AE4" s="33"/>
      <c r="AF4" s="33"/>
      <c r="AG4" s="33"/>
    </row>
    <row r="5" spans="1:33" ht="18" customHeight="1" x14ac:dyDescent="0.15">
      <c r="A5" s="33"/>
      <c r="B5" s="33"/>
      <c r="C5" s="33"/>
      <c r="D5" s="33"/>
      <c r="E5" s="33"/>
      <c r="F5" s="33"/>
      <c r="G5" s="33"/>
      <c r="H5" s="26" t="s">
        <v>56</v>
      </c>
      <c r="I5" s="26"/>
      <c r="J5" s="26"/>
      <c r="K5" s="26"/>
      <c r="L5" s="26"/>
      <c r="M5" s="26" t="s">
        <v>44</v>
      </c>
      <c r="N5" s="26"/>
      <c r="O5" s="26"/>
      <c r="P5" s="26"/>
      <c r="Q5" s="26"/>
      <c r="R5" s="26" t="s">
        <v>53</v>
      </c>
      <c r="S5" s="26"/>
      <c r="T5" s="26"/>
      <c r="U5" s="26"/>
      <c r="V5" s="26"/>
      <c r="W5" s="26" t="s">
        <v>57</v>
      </c>
      <c r="X5" s="26"/>
      <c r="Y5" s="26"/>
      <c r="Z5" s="26"/>
      <c r="AA5" s="26"/>
      <c r="AB5" s="26" t="s">
        <v>41</v>
      </c>
      <c r="AC5" s="26"/>
      <c r="AD5" s="26"/>
      <c r="AE5" s="26"/>
      <c r="AF5" s="26"/>
      <c r="AG5" s="26"/>
    </row>
    <row r="6" spans="1:33" ht="18" customHeight="1" x14ac:dyDescent="0.15">
      <c r="A6" s="33" t="s">
        <v>9</v>
      </c>
      <c r="B6" s="33"/>
      <c r="C6" s="33"/>
      <c r="D6" s="33"/>
      <c r="E6" s="33"/>
      <c r="F6" s="33"/>
      <c r="G6" s="33"/>
      <c r="H6" s="33" t="s">
        <v>10</v>
      </c>
      <c r="I6" s="33"/>
      <c r="J6" s="33"/>
      <c r="K6" s="33"/>
      <c r="L6" s="33"/>
      <c r="M6" s="33" t="s">
        <v>11</v>
      </c>
      <c r="N6" s="33"/>
      <c r="O6" s="33"/>
      <c r="P6" s="33"/>
      <c r="Q6" s="33"/>
      <c r="R6" s="33" t="s">
        <v>12</v>
      </c>
      <c r="S6" s="33"/>
      <c r="T6" s="33"/>
      <c r="U6" s="33"/>
      <c r="V6" s="3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18" customHeight="1" x14ac:dyDescent="0.15">
      <c r="A7" s="33"/>
      <c r="B7" s="33"/>
      <c r="C7" s="33"/>
      <c r="D7" s="33"/>
      <c r="E7" s="33"/>
      <c r="F7" s="33"/>
      <c r="G7" s="33"/>
      <c r="H7" s="26" t="s">
        <v>43</v>
      </c>
      <c r="I7" s="26"/>
      <c r="J7" s="26"/>
      <c r="K7" s="26"/>
      <c r="L7" s="26"/>
      <c r="M7" s="26">
        <v>5</v>
      </c>
      <c r="N7" s="26"/>
      <c r="O7" s="26"/>
      <c r="P7" s="26"/>
      <c r="Q7" s="26"/>
      <c r="R7" s="26">
        <v>15</v>
      </c>
      <c r="S7" s="26"/>
      <c r="T7" s="26"/>
      <c r="U7" s="26"/>
      <c r="V7" s="26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ht="18" customHeight="1" x14ac:dyDescent="0.1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 t="s">
        <v>14</v>
      </c>
      <c r="N8" s="33"/>
      <c r="O8" s="33"/>
      <c r="P8" s="33"/>
      <c r="Q8" s="33"/>
      <c r="R8" s="34">
        <v>0.79</v>
      </c>
      <c r="S8" s="34"/>
      <c r="T8" s="34"/>
      <c r="U8" s="34"/>
      <c r="V8" s="34"/>
      <c r="W8" s="33" t="s">
        <v>15</v>
      </c>
      <c r="X8" s="33"/>
      <c r="Y8" s="33"/>
      <c r="Z8" s="33"/>
      <c r="AA8" s="33"/>
      <c r="AB8" s="34">
        <v>0.57999999999999996</v>
      </c>
      <c r="AC8" s="34"/>
      <c r="AD8" s="34"/>
      <c r="AE8" s="34"/>
      <c r="AF8" s="34"/>
      <c r="AG8" s="34"/>
    </row>
    <row r="9" spans="1:33" ht="14.25" customHeight="1" x14ac:dyDescent="0.15">
      <c r="A9" s="24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3" t="s">
        <v>2</v>
      </c>
      <c r="B63" s="33"/>
      <c r="C63" s="33"/>
      <c r="D63" s="33"/>
      <c r="E63" s="26">
        <v>47</v>
      </c>
      <c r="F63" s="26"/>
      <c r="G63" s="26"/>
      <c r="H63" s="33" t="s">
        <v>3</v>
      </c>
      <c r="I63" s="33"/>
      <c r="J63" s="33"/>
      <c r="K63" s="26" t="s">
        <v>55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8" customHeight="1" x14ac:dyDescent="0.15">
      <c r="A64" s="28" t="s">
        <v>17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</row>
    <row r="65" spans="1:33" ht="13.5" customHeight="1" x14ac:dyDescent="0.15">
      <c r="A65" s="31" t="s">
        <v>18</v>
      </c>
      <c r="B65" s="31"/>
      <c r="C65" s="31" t="s">
        <v>19</v>
      </c>
      <c r="D65" s="31"/>
      <c r="E65" s="31"/>
      <c r="F65" s="31"/>
      <c r="G65" s="31"/>
      <c r="H65" s="31"/>
      <c r="I65" s="31"/>
      <c r="J65" s="31"/>
      <c r="K65" s="32" t="s">
        <v>23</v>
      </c>
      <c r="L65" s="32"/>
      <c r="M65" s="32"/>
      <c r="N65" s="32" t="s">
        <v>24</v>
      </c>
      <c r="O65" s="32"/>
      <c r="P65" s="32"/>
      <c r="Q65" s="32" t="s">
        <v>20</v>
      </c>
      <c r="R65" s="32"/>
      <c r="S65" s="32"/>
      <c r="T65" s="31" t="s">
        <v>21</v>
      </c>
      <c r="U65" s="31"/>
      <c r="V65" s="31"/>
      <c r="W65" s="31"/>
      <c r="X65" s="31"/>
      <c r="Y65" s="31"/>
      <c r="Z65" s="31" t="s">
        <v>22</v>
      </c>
      <c r="AA65" s="31"/>
      <c r="AB65" s="31"/>
      <c r="AC65" s="31"/>
      <c r="AD65" s="31"/>
      <c r="AE65" s="31"/>
      <c r="AF65" s="31"/>
      <c r="AG65" s="31"/>
    </row>
    <row r="66" spans="1:3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2"/>
      <c r="L66" s="32"/>
      <c r="M66" s="32"/>
      <c r="N66" s="32"/>
      <c r="O66" s="32"/>
      <c r="P66" s="32"/>
      <c r="Q66" s="32"/>
      <c r="R66" s="32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20.100000000000001" customHeight="1" x14ac:dyDescent="0.15">
      <c r="A67" s="24">
        <v>1</v>
      </c>
      <c r="B67" s="24"/>
      <c r="C67" s="26" t="s">
        <v>38</v>
      </c>
      <c r="D67" s="26"/>
      <c r="E67" s="26"/>
      <c r="F67" s="26"/>
      <c r="G67" s="26"/>
      <c r="H67" s="26"/>
      <c r="I67" s="26"/>
      <c r="J67" s="26"/>
      <c r="K67" s="27">
        <v>50</v>
      </c>
      <c r="L67" s="27"/>
      <c r="M67" s="27"/>
      <c r="N67" s="27">
        <v>30</v>
      </c>
      <c r="O67" s="27"/>
      <c r="P67" s="27"/>
      <c r="Q67" s="26"/>
      <c r="R67" s="26"/>
      <c r="S67" s="26"/>
      <c r="T67" s="26"/>
      <c r="U67" s="26"/>
      <c r="V67" s="26"/>
      <c r="W67" s="26"/>
      <c r="X67" s="26"/>
      <c r="Y67" s="26"/>
      <c r="Z67" s="24"/>
      <c r="AA67" s="24"/>
      <c r="AB67" s="24"/>
      <c r="AC67" s="24"/>
      <c r="AD67" s="24"/>
      <c r="AE67" s="24"/>
      <c r="AF67" s="24"/>
      <c r="AG67" s="24"/>
    </row>
    <row r="68" spans="1:33" ht="20.100000000000001" customHeight="1" x14ac:dyDescent="0.15">
      <c r="A68" s="24">
        <v>2</v>
      </c>
      <c r="B68" s="24"/>
      <c r="C68" s="26" t="s">
        <v>38</v>
      </c>
      <c r="D68" s="26"/>
      <c r="E68" s="26"/>
      <c r="F68" s="26"/>
      <c r="G68" s="26"/>
      <c r="H68" s="26"/>
      <c r="I68" s="26"/>
      <c r="J68" s="26"/>
      <c r="K68" s="27">
        <v>20</v>
      </c>
      <c r="L68" s="27"/>
      <c r="M68" s="27"/>
      <c r="N68" s="27">
        <v>18</v>
      </c>
      <c r="O68" s="27"/>
      <c r="P68" s="27"/>
      <c r="Q68" s="26" t="s">
        <v>47</v>
      </c>
      <c r="R68" s="26"/>
      <c r="S68" s="26"/>
      <c r="T68" s="26" t="s">
        <v>49</v>
      </c>
      <c r="U68" s="26"/>
      <c r="V68" s="26"/>
      <c r="W68" s="26"/>
      <c r="X68" s="26"/>
      <c r="Y68" s="26"/>
      <c r="Z68" s="24"/>
      <c r="AA68" s="24"/>
      <c r="AB68" s="24"/>
      <c r="AC68" s="24"/>
      <c r="AD68" s="24"/>
      <c r="AE68" s="24"/>
      <c r="AF68" s="24"/>
      <c r="AG68" s="24"/>
    </row>
    <row r="69" spans="1:33" ht="20.100000000000001" customHeight="1" x14ac:dyDescent="0.15">
      <c r="A69" s="24">
        <v>3</v>
      </c>
      <c r="B69" s="24"/>
      <c r="C69" s="26" t="s">
        <v>38</v>
      </c>
      <c r="D69" s="26"/>
      <c r="E69" s="26"/>
      <c r="F69" s="26"/>
      <c r="G69" s="26"/>
      <c r="H69" s="26"/>
      <c r="I69" s="26"/>
      <c r="J69" s="26"/>
      <c r="K69" s="27">
        <v>14</v>
      </c>
      <c r="L69" s="27"/>
      <c r="M69" s="27"/>
      <c r="N69" s="27">
        <v>12</v>
      </c>
      <c r="O69" s="27"/>
      <c r="P69" s="27"/>
      <c r="Q69" s="26" t="s">
        <v>47</v>
      </c>
      <c r="R69" s="26"/>
      <c r="S69" s="26"/>
      <c r="T69" s="26"/>
      <c r="U69" s="26"/>
      <c r="V69" s="26"/>
      <c r="W69" s="26"/>
      <c r="X69" s="26"/>
      <c r="Y69" s="26"/>
      <c r="Z69" s="24"/>
      <c r="AA69" s="24"/>
      <c r="AB69" s="24"/>
      <c r="AC69" s="24"/>
      <c r="AD69" s="24"/>
      <c r="AE69" s="24"/>
      <c r="AF69" s="24"/>
      <c r="AG69" s="24"/>
    </row>
    <row r="70" spans="1:33" ht="20.100000000000001" customHeight="1" x14ac:dyDescent="0.15">
      <c r="A70" s="24">
        <v>4</v>
      </c>
      <c r="B70" s="24"/>
      <c r="C70" s="26" t="s">
        <v>38</v>
      </c>
      <c r="D70" s="26"/>
      <c r="E70" s="26"/>
      <c r="F70" s="26"/>
      <c r="G70" s="26"/>
      <c r="H70" s="26"/>
      <c r="I70" s="26"/>
      <c r="J70" s="26"/>
      <c r="K70" s="27">
        <v>22</v>
      </c>
      <c r="L70" s="27"/>
      <c r="M70" s="27"/>
      <c r="N70" s="27">
        <v>20</v>
      </c>
      <c r="O70" s="27"/>
      <c r="P70" s="27"/>
      <c r="Q70" s="26"/>
      <c r="R70" s="26"/>
      <c r="S70" s="26"/>
      <c r="T70" s="26"/>
      <c r="U70" s="26"/>
      <c r="V70" s="26"/>
      <c r="W70" s="26"/>
      <c r="X70" s="26"/>
      <c r="Y70" s="26"/>
      <c r="Z70" s="24"/>
      <c r="AA70" s="24"/>
      <c r="AB70" s="24"/>
      <c r="AC70" s="24"/>
      <c r="AD70" s="24"/>
      <c r="AE70" s="24"/>
      <c r="AF70" s="24"/>
      <c r="AG70" s="24"/>
    </row>
    <row r="71" spans="1:33" ht="20.100000000000001" customHeight="1" x14ac:dyDescent="0.15">
      <c r="A71" s="24">
        <v>5</v>
      </c>
      <c r="B71" s="24"/>
      <c r="C71" s="26" t="s">
        <v>38</v>
      </c>
      <c r="D71" s="26"/>
      <c r="E71" s="26"/>
      <c r="F71" s="26"/>
      <c r="G71" s="26"/>
      <c r="H71" s="26"/>
      <c r="I71" s="26"/>
      <c r="J71" s="26"/>
      <c r="K71" s="27">
        <v>30</v>
      </c>
      <c r="L71" s="27"/>
      <c r="M71" s="27"/>
      <c r="N71" s="27">
        <v>25</v>
      </c>
      <c r="O71" s="27"/>
      <c r="P71" s="27"/>
      <c r="Q71" s="26"/>
      <c r="R71" s="26"/>
      <c r="S71" s="26"/>
      <c r="T71" s="26"/>
      <c r="U71" s="26"/>
      <c r="V71" s="26"/>
      <c r="W71" s="26"/>
      <c r="X71" s="26"/>
      <c r="Y71" s="26"/>
      <c r="Z71" s="24"/>
      <c r="AA71" s="24"/>
      <c r="AB71" s="24"/>
      <c r="AC71" s="24"/>
      <c r="AD71" s="24"/>
      <c r="AE71" s="24"/>
      <c r="AF71" s="24"/>
      <c r="AG71" s="24"/>
    </row>
    <row r="72" spans="1:33" ht="19.5" customHeight="1" x14ac:dyDescent="0.15">
      <c r="A72" s="24">
        <v>6</v>
      </c>
      <c r="B72" s="24"/>
      <c r="C72" s="26" t="s">
        <v>38</v>
      </c>
      <c r="D72" s="26"/>
      <c r="E72" s="26"/>
      <c r="F72" s="26"/>
      <c r="G72" s="26"/>
      <c r="H72" s="26"/>
      <c r="I72" s="26"/>
      <c r="J72" s="26"/>
      <c r="K72" s="27">
        <v>40</v>
      </c>
      <c r="L72" s="27"/>
      <c r="M72" s="27"/>
      <c r="N72" s="27">
        <v>28</v>
      </c>
      <c r="O72" s="27"/>
      <c r="P72" s="27"/>
      <c r="Q72" s="26"/>
      <c r="R72" s="26"/>
      <c r="S72" s="26"/>
      <c r="T72" s="26"/>
      <c r="U72" s="26"/>
      <c r="V72" s="26"/>
      <c r="W72" s="26"/>
      <c r="X72" s="26"/>
      <c r="Y72" s="26"/>
      <c r="Z72" s="24"/>
      <c r="AA72" s="24"/>
      <c r="AB72" s="24"/>
      <c r="AC72" s="24"/>
      <c r="AD72" s="24"/>
      <c r="AE72" s="24"/>
      <c r="AF72" s="24"/>
      <c r="AG72" s="24"/>
    </row>
    <row r="73" spans="1:33" ht="20.100000000000001" customHeight="1" x14ac:dyDescent="0.15">
      <c r="A73" s="24">
        <v>7</v>
      </c>
      <c r="B73" s="24"/>
      <c r="C73" s="26" t="s">
        <v>38</v>
      </c>
      <c r="D73" s="26"/>
      <c r="E73" s="26"/>
      <c r="F73" s="26"/>
      <c r="G73" s="26"/>
      <c r="H73" s="26"/>
      <c r="I73" s="26"/>
      <c r="J73" s="26"/>
      <c r="K73" s="27">
        <v>38</v>
      </c>
      <c r="L73" s="27"/>
      <c r="M73" s="27"/>
      <c r="N73" s="27">
        <v>27</v>
      </c>
      <c r="O73" s="27"/>
      <c r="P73" s="27"/>
      <c r="Q73" s="26"/>
      <c r="R73" s="26"/>
      <c r="S73" s="26"/>
      <c r="T73" s="26"/>
      <c r="U73" s="26"/>
      <c r="V73" s="26"/>
      <c r="W73" s="26"/>
      <c r="X73" s="26"/>
      <c r="Y73" s="26"/>
      <c r="Z73" s="24"/>
      <c r="AA73" s="24"/>
      <c r="AB73" s="24"/>
      <c r="AC73" s="24"/>
      <c r="AD73" s="24"/>
      <c r="AE73" s="24"/>
      <c r="AF73" s="24"/>
      <c r="AG73" s="24"/>
    </row>
    <row r="74" spans="1:33" ht="20.100000000000001" customHeight="1" x14ac:dyDescent="0.15">
      <c r="A74" s="24">
        <v>8</v>
      </c>
      <c r="B74" s="24"/>
      <c r="C74" s="26" t="s">
        <v>38</v>
      </c>
      <c r="D74" s="26"/>
      <c r="E74" s="26"/>
      <c r="F74" s="26"/>
      <c r="G74" s="26"/>
      <c r="H74" s="26"/>
      <c r="I74" s="26"/>
      <c r="J74" s="26"/>
      <c r="K74" s="27">
        <v>24</v>
      </c>
      <c r="L74" s="27"/>
      <c r="M74" s="27"/>
      <c r="N74" s="27">
        <v>22</v>
      </c>
      <c r="O74" s="27"/>
      <c r="P74" s="27"/>
      <c r="Q74" s="26"/>
      <c r="R74" s="26"/>
      <c r="S74" s="26"/>
      <c r="T74" s="26"/>
      <c r="U74" s="26"/>
      <c r="V74" s="26"/>
      <c r="W74" s="26"/>
      <c r="X74" s="26"/>
      <c r="Y74" s="26"/>
      <c r="Z74" s="24"/>
      <c r="AA74" s="24"/>
      <c r="AB74" s="24"/>
      <c r="AC74" s="24"/>
      <c r="AD74" s="24"/>
      <c r="AE74" s="24"/>
      <c r="AF74" s="24"/>
      <c r="AG74" s="24"/>
    </row>
    <row r="75" spans="1:33" ht="20.100000000000001" customHeight="1" x14ac:dyDescent="0.15">
      <c r="A75" s="24">
        <v>9</v>
      </c>
      <c r="B75" s="24"/>
      <c r="C75" s="26" t="s">
        <v>38</v>
      </c>
      <c r="D75" s="26"/>
      <c r="E75" s="26"/>
      <c r="F75" s="26"/>
      <c r="G75" s="26"/>
      <c r="H75" s="26"/>
      <c r="I75" s="26"/>
      <c r="J75" s="26"/>
      <c r="K75" s="27">
        <v>14</v>
      </c>
      <c r="L75" s="27"/>
      <c r="M75" s="27"/>
      <c r="N75" s="27">
        <v>15</v>
      </c>
      <c r="O75" s="27"/>
      <c r="P75" s="27"/>
      <c r="Q75" s="26" t="s">
        <v>47</v>
      </c>
      <c r="R75" s="26"/>
      <c r="S75" s="26"/>
      <c r="T75" s="26" t="s">
        <v>49</v>
      </c>
      <c r="U75" s="26"/>
      <c r="V75" s="26"/>
      <c r="W75" s="26"/>
      <c r="X75" s="26"/>
      <c r="Y75" s="26"/>
      <c r="Z75" s="24"/>
      <c r="AA75" s="24"/>
      <c r="AB75" s="24"/>
      <c r="AC75" s="24"/>
      <c r="AD75" s="24"/>
      <c r="AE75" s="24"/>
      <c r="AF75" s="24"/>
      <c r="AG75" s="24"/>
    </row>
    <row r="76" spans="1:33" ht="20.100000000000001" customHeight="1" x14ac:dyDescent="0.15">
      <c r="A76" s="24">
        <v>10</v>
      </c>
      <c r="B76" s="24"/>
      <c r="C76" s="26" t="s">
        <v>38</v>
      </c>
      <c r="D76" s="26"/>
      <c r="E76" s="26"/>
      <c r="F76" s="26"/>
      <c r="G76" s="26"/>
      <c r="H76" s="26"/>
      <c r="I76" s="26"/>
      <c r="J76" s="26"/>
      <c r="K76" s="27">
        <v>32</v>
      </c>
      <c r="L76" s="27"/>
      <c r="M76" s="27"/>
      <c r="N76" s="27">
        <v>26</v>
      </c>
      <c r="O76" s="27"/>
      <c r="P76" s="27"/>
      <c r="Q76" s="26"/>
      <c r="R76" s="26"/>
      <c r="S76" s="26"/>
      <c r="T76" s="26"/>
      <c r="U76" s="26"/>
      <c r="V76" s="26"/>
      <c r="W76" s="26"/>
      <c r="X76" s="26"/>
      <c r="Y76" s="26"/>
      <c r="Z76" s="24"/>
      <c r="AA76" s="24"/>
      <c r="AB76" s="24"/>
      <c r="AC76" s="24"/>
      <c r="AD76" s="24"/>
      <c r="AE76" s="24"/>
      <c r="AF76" s="24"/>
      <c r="AG76" s="24"/>
    </row>
    <row r="77" spans="1:33" ht="20.100000000000001" customHeight="1" x14ac:dyDescent="0.15">
      <c r="A77" s="24">
        <v>11</v>
      </c>
      <c r="B77" s="24"/>
      <c r="C77" s="26" t="s">
        <v>38</v>
      </c>
      <c r="D77" s="26"/>
      <c r="E77" s="26"/>
      <c r="F77" s="26"/>
      <c r="G77" s="26"/>
      <c r="H77" s="26"/>
      <c r="I77" s="26"/>
      <c r="J77" s="26"/>
      <c r="K77" s="27">
        <v>26</v>
      </c>
      <c r="L77" s="27"/>
      <c r="M77" s="27"/>
      <c r="N77" s="27">
        <v>24</v>
      </c>
      <c r="O77" s="27"/>
      <c r="P77" s="27"/>
      <c r="Q77" s="26"/>
      <c r="R77" s="26"/>
      <c r="S77" s="26"/>
      <c r="T77" s="26"/>
      <c r="U77" s="26"/>
      <c r="V77" s="26"/>
      <c r="W77" s="26"/>
      <c r="X77" s="26"/>
      <c r="Y77" s="26"/>
      <c r="Z77" s="24"/>
      <c r="AA77" s="24"/>
      <c r="AB77" s="24"/>
      <c r="AC77" s="24"/>
      <c r="AD77" s="24"/>
      <c r="AE77" s="24"/>
      <c r="AF77" s="24"/>
      <c r="AG77" s="24"/>
    </row>
    <row r="78" spans="1:33" ht="20.100000000000001" customHeight="1" x14ac:dyDescent="0.15">
      <c r="A78" s="24">
        <v>12</v>
      </c>
      <c r="B78" s="24"/>
      <c r="C78" s="26" t="s">
        <v>38</v>
      </c>
      <c r="D78" s="26"/>
      <c r="E78" s="26"/>
      <c r="F78" s="26"/>
      <c r="G78" s="26"/>
      <c r="H78" s="26"/>
      <c r="I78" s="26"/>
      <c r="J78" s="26"/>
      <c r="K78" s="27">
        <v>26</v>
      </c>
      <c r="L78" s="27"/>
      <c r="M78" s="27"/>
      <c r="N78" s="27">
        <v>24</v>
      </c>
      <c r="O78" s="27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4"/>
      <c r="AA78" s="24"/>
      <c r="AB78" s="24"/>
      <c r="AC78" s="24"/>
      <c r="AD78" s="24"/>
      <c r="AE78" s="24"/>
      <c r="AF78" s="24"/>
      <c r="AG78" s="24"/>
    </row>
    <row r="79" spans="1:33" ht="20.100000000000001" customHeight="1" x14ac:dyDescent="0.15">
      <c r="A79" s="24">
        <v>13</v>
      </c>
      <c r="B79" s="24"/>
      <c r="C79" s="26" t="s">
        <v>38</v>
      </c>
      <c r="D79" s="26"/>
      <c r="E79" s="26"/>
      <c r="F79" s="26"/>
      <c r="G79" s="26"/>
      <c r="H79" s="26"/>
      <c r="I79" s="26"/>
      <c r="J79" s="26"/>
      <c r="K79" s="27">
        <v>22</v>
      </c>
      <c r="L79" s="27"/>
      <c r="M79" s="27"/>
      <c r="N79" s="27">
        <v>20</v>
      </c>
      <c r="O79" s="27"/>
      <c r="P79" s="27"/>
      <c r="Q79" s="26"/>
      <c r="R79" s="26"/>
      <c r="S79" s="26"/>
      <c r="T79" s="26"/>
      <c r="U79" s="26"/>
      <c r="V79" s="26"/>
      <c r="W79" s="26"/>
      <c r="X79" s="26"/>
      <c r="Y79" s="26"/>
      <c r="Z79" s="24"/>
      <c r="AA79" s="24"/>
      <c r="AB79" s="24"/>
      <c r="AC79" s="24"/>
      <c r="AD79" s="24"/>
      <c r="AE79" s="24"/>
      <c r="AF79" s="24"/>
      <c r="AG79" s="24"/>
    </row>
    <row r="80" spans="1:33" ht="20.100000000000001" customHeight="1" x14ac:dyDescent="0.15">
      <c r="A80" s="24">
        <v>14</v>
      </c>
      <c r="B80" s="24"/>
      <c r="C80" s="26" t="s">
        <v>38</v>
      </c>
      <c r="D80" s="26"/>
      <c r="E80" s="26"/>
      <c r="F80" s="26"/>
      <c r="G80" s="26"/>
      <c r="H80" s="26"/>
      <c r="I80" s="26"/>
      <c r="J80" s="26"/>
      <c r="K80" s="27">
        <v>16</v>
      </c>
      <c r="L80" s="27"/>
      <c r="M80" s="27"/>
      <c r="N80" s="27">
        <v>15</v>
      </c>
      <c r="O80" s="27"/>
      <c r="P80" s="27"/>
      <c r="Q80" s="26" t="s">
        <v>47</v>
      </c>
      <c r="R80" s="26"/>
      <c r="S80" s="26"/>
      <c r="T80" s="26" t="s">
        <v>49</v>
      </c>
      <c r="U80" s="26"/>
      <c r="V80" s="26"/>
      <c r="W80" s="26"/>
      <c r="X80" s="26"/>
      <c r="Y80" s="26"/>
      <c r="Z80" s="24"/>
      <c r="AA80" s="24"/>
      <c r="AB80" s="24"/>
      <c r="AC80" s="24"/>
      <c r="AD80" s="24"/>
      <c r="AE80" s="24"/>
      <c r="AF80" s="24"/>
      <c r="AG80" s="24"/>
    </row>
    <row r="81" spans="1:33" ht="20.100000000000001" customHeight="1" x14ac:dyDescent="0.15">
      <c r="A81" s="24">
        <v>15</v>
      </c>
      <c r="B81" s="24"/>
      <c r="C81" s="26" t="s">
        <v>38</v>
      </c>
      <c r="D81" s="26"/>
      <c r="E81" s="26"/>
      <c r="F81" s="26"/>
      <c r="G81" s="26"/>
      <c r="H81" s="26"/>
      <c r="I81" s="26"/>
      <c r="J81" s="26"/>
      <c r="K81" s="27">
        <v>16</v>
      </c>
      <c r="L81" s="27"/>
      <c r="M81" s="27"/>
      <c r="N81" s="27">
        <v>15</v>
      </c>
      <c r="O81" s="27"/>
      <c r="P81" s="27"/>
      <c r="Q81" s="26"/>
      <c r="R81" s="26"/>
      <c r="S81" s="26"/>
      <c r="T81" s="26"/>
      <c r="U81" s="26"/>
      <c r="V81" s="26"/>
      <c r="W81" s="26"/>
      <c r="X81" s="26"/>
      <c r="Y81" s="26"/>
      <c r="Z81" s="24"/>
      <c r="AA81" s="24"/>
      <c r="AB81" s="24"/>
      <c r="AC81" s="24"/>
      <c r="AD81" s="24"/>
      <c r="AE81" s="24"/>
      <c r="AF81" s="24"/>
      <c r="AG81" s="24"/>
    </row>
    <row r="82" spans="1:33" ht="20.100000000000001" customHeight="1" x14ac:dyDescent="0.15">
      <c r="A82" s="24">
        <v>16</v>
      </c>
      <c r="B82" s="24"/>
      <c r="C82" s="26" t="s">
        <v>38</v>
      </c>
      <c r="D82" s="26"/>
      <c r="E82" s="26"/>
      <c r="F82" s="26"/>
      <c r="G82" s="26"/>
      <c r="H82" s="26"/>
      <c r="I82" s="26"/>
      <c r="J82" s="26"/>
      <c r="K82" s="27">
        <v>18</v>
      </c>
      <c r="L82" s="27"/>
      <c r="M82" s="27"/>
      <c r="N82" s="27">
        <v>18</v>
      </c>
      <c r="O82" s="27"/>
      <c r="P82" s="27"/>
      <c r="Q82" s="26"/>
      <c r="R82" s="26"/>
      <c r="S82" s="26"/>
      <c r="T82" s="26"/>
      <c r="U82" s="26"/>
      <c r="V82" s="26"/>
      <c r="W82" s="26"/>
      <c r="X82" s="26"/>
      <c r="Y82" s="26"/>
      <c r="Z82" s="24"/>
      <c r="AA82" s="24"/>
      <c r="AB82" s="24"/>
      <c r="AC82" s="24"/>
      <c r="AD82" s="24"/>
      <c r="AE82" s="24"/>
      <c r="AF82" s="24"/>
      <c r="AG82" s="24"/>
    </row>
    <row r="83" spans="1:33" ht="20.100000000000001" customHeight="1" x14ac:dyDescent="0.15">
      <c r="A83" s="24">
        <v>17</v>
      </c>
      <c r="B83" s="24"/>
      <c r="C83" s="26" t="s">
        <v>38</v>
      </c>
      <c r="D83" s="26"/>
      <c r="E83" s="26"/>
      <c r="F83" s="26"/>
      <c r="G83" s="26"/>
      <c r="H83" s="26"/>
      <c r="I83" s="26"/>
      <c r="J83" s="26"/>
      <c r="K83" s="27">
        <v>20</v>
      </c>
      <c r="L83" s="27"/>
      <c r="M83" s="27"/>
      <c r="N83" s="27">
        <v>19</v>
      </c>
      <c r="O83" s="27"/>
      <c r="P83" s="27"/>
      <c r="Q83" s="26"/>
      <c r="R83" s="26"/>
      <c r="S83" s="26"/>
      <c r="T83" s="26"/>
      <c r="U83" s="26"/>
      <c r="V83" s="26"/>
      <c r="W83" s="26"/>
      <c r="X83" s="26"/>
      <c r="Y83" s="26"/>
      <c r="Z83" s="24"/>
      <c r="AA83" s="24"/>
      <c r="AB83" s="24"/>
      <c r="AC83" s="24"/>
      <c r="AD83" s="24"/>
      <c r="AE83" s="24"/>
      <c r="AF83" s="24"/>
      <c r="AG83" s="24"/>
    </row>
    <row r="84" spans="1:33" ht="20.100000000000001" customHeight="1" x14ac:dyDescent="0.15">
      <c r="A84" s="24">
        <v>18</v>
      </c>
      <c r="B84" s="24"/>
      <c r="C84" s="26" t="s">
        <v>38</v>
      </c>
      <c r="D84" s="26"/>
      <c r="E84" s="26"/>
      <c r="F84" s="26"/>
      <c r="G84" s="26"/>
      <c r="H84" s="26"/>
      <c r="I84" s="26"/>
      <c r="J84" s="26"/>
      <c r="K84" s="25">
        <v>32</v>
      </c>
      <c r="L84" s="25"/>
      <c r="M84" s="25"/>
      <c r="N84" s="25">
        <v>26</v>
      </c>
      <c r="O84" s="25"/>
      <c r="P84" s="25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:33" ht="20.100000000000001" customHeight="1" x14ac:dyDescent="0.15">
      <c r="A85" s="24">
        <v>19</v>
      </c>
      <c r="B85" s="24"/>
      <c r="C85" s="26" t="s">
        <v>38</v>
      </c>
      <c r="D85" s="26"/>
      <c r="E85" s="26"/>
      <c r="F85" s="26"/>
      <c r="G85" s="26"/>
      <c r="H85" s="26"/>
      <c r="I85" s="26"/>
      <c r="J85" s="26"/>
      <c r="K85" s="25">
        <v>14</v>
      </c>
      <c r="L85" s="25"/>
      <c r="M85" s="25"/>
      <c r="N85" s="25">
        <v>14</v>
      </c>
      <c r="O85" s="25"/>
      <c r="P85" s="25"/>
      <c r="Q85" s="26" t="s">
        <v>47</v>
      </c>
      <c r="R85" s="26"/>
      <c r="S85" s="26"/>
      <c r="T85" s="24" t="s">
        <v>58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:33" ht="20.100000000000001" customHeight="1" x14ac:dyDescent="0.15">
      <c r="A86" s="24">
        <v>20</v>
      </c>
      <c r="B86" s="24"/>
      <c r="C86" s="26" t="s">
        <v>38</v>
      </c>
      <c r="D86" s="26"/>
      <c r="E86" s="26"/>
      <c r="F86" s="26"/>
      <c r="G86" s="26"/>
      <c r="H86" s="26"/>
      <c r="I86" s="26"/>
      <c r="J86" s="26"/>
      <c r="K86" s="25">
        <v>24</v>
      </c>
      <c r="L86" s="25"/>
      <c r="M86" s="25"/>
      <c r="N86" s="25">
        <v>22</v>
      </c>
      <c r="O86" s="25"/>
      <c r="P86" s="25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ht="20.100000000000001" customHeight="1" x14ac:dyDescent="0.15">
      <c r="A87" s="24">
        <v>21</v>
      </c>
      <c r="B87" s="24"/>
      <c r="C87" s="26" t="s">
        <v>38</v>
      </c>
      <c r="D87" s="26"/>
      <c r="E87" s="26"/>
      <c r="F87" s="26"/>
      <c r="G87" s="26"/>
      <c r="H87" s="26"/>
      <c r="I87" s="26"/>
      <c r="J87" s="26"/>
      <c r="K87" s="25">
        <v>26</v>
      </c>
      <c r="L87" s="25"/>
      <c r="M87" s="25"/>
      <c r="N87" s="25">
        <v>23</v>
      </c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:33" ht="20.100000000000001" customHeight="1" x14ac:dyDescent="0.15">
      <c r="A88" s="24">
        <v>22</v>
      </c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:33" ht="20.100000000000001" customHeight="1" x14ac:dyDescent="0.15">
      <c r="A89" s="24">
        <v>23</v>
      </c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:33" ht="20.100000000000001" customHeight="1" x14ac:dyDescent="0.15">
      <c r="A90" s="24">
        <v>24</v>
      </c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:33" ht="20.100000000000001" customHeight="1" x14ac:dyDescent="0.15">
      <c r="A91" s="24">
        <v>25</v>
      </c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:33" ht="20.100000000000001" customHeight="1" x14ac:dyDescent="0.15">
      <c r="A92" s="24">
        <v>26</v>
      </c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:33" ht="20.100000000000001" customHeight="1" x14ac:dyDescent="0.15">
      <c r="A93" s="24">
        <v>27</v>
      </c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:33" ht="20.100000000000001" customHeight="1" x14ac:dyDescent="0.15">
      <c r="A94" s="24">
        <v>28</v>
      </c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:33" ht="20.100000000000001" customHeight="1" x14ac:dyDescent="0.15">
      <c r="A95" s="24">
        <v>29</v>
      </c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3" ht="20.100000000000001" customHeight="1" x14ac:dyDescent="0.15">
      <c r="A96" s="24">
        <v>30</v>
      </c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8">
        <f>COUNTA(C67:J96)</f>
        <v>21</v>
      </c>
      <c r="B99" s="8"/>
      <c r="C99" s="8"/>
      <c r="D99" s="8"/>
      <c r="E99" s="8"/>
      <c r="F99" s="9">
        <f>ROUNDDOWN(AVERAGE(K67:M96),0)</f>
        <v>24</v>
      </c>
      <c r="G99" s="9"/>
      <c r="H99" s="9"/>
      <c r="I99" s="9"/>
      <c r="J99" s="9"/>
      <c r="K99" s="9">
        <f>ROUNDDOWN(AVERAGE(N67:P96),0)</f>
        <v>21</v>
      </c>
      <c r="L99" s="9"/>
      <c r="M99" s="9"/>
      <c r="N99" s="9"/>
      <c r="O99" s="9"/>
      <c r="P99" s="8">
        <f>COUNTA(Q67:S96)</f>
        <v>5</v>
      </c>
      <c r="Q99" s="8"/>
      <c r="R99" s="8"/>
      <c r="S99" s="8"/>
      <c r="T99" s="8"/>
      <c r="U99" s="9">
        <f>ROUNDDOWN((P99/A99*100),0)</f>
        <v>23</v>
      </c>
      <c r="V99" s="9"/>
      <c r="W99" s="9"/>
      <c r="X99" s="9"/>
      <c r="Y99" s="9">
        <f>ROUNDDOWN((K99/F99*100),0)</f>
        <v>87</v>
      </c>
      <c r="Z99" s="9"/>
      <c r="AA99" s="9"/>
      <c r="AB99" s="9"/>
      <c r="AC99" s="9">
        <f>ROUNDDOWN(((A99-COUNTA(T67:Y96))/A99*100),0)</f>
        <v>80</v>
      </c>
      <c r="AD99" s="9"/>
      <c r="AE99" s="9"/>
      <c r="AF99" s="9"/>
      <c r="AG99" s="9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22" t="s">
        <v>34</v>
      </c>
      <c r="G100" s="22"/>
      <c r="H100" s="22"/>
      <c r="I100" s="22"/>
      <c r="J100" s="22"/>
      <c r="K100" s="21" t="s">
        <v>35</v>
      </c>
      <c r="L100" s="21"/>
      <c r="M100" s="21"/>
      <c r="N100" s="21"/>
      <c r="O100" s="21"/>
      <c r="P100" s="23"/>
      <c r="Q100" s="23"/>
      <c r="R100" s="23"/>
      <c r="S100" s="23"/>
      <c r="T100" s="23"/>
      <c r="U100" s="23"/>
      <c r="V100" s="23"/>
      <c r="W100" s="23"/>
      <c r="X100" s="23"/>
      <c r="Y100" s="21" t="s">
        <v>36</v>
      </c>
      <c r="Z100" s="21"/>
      <c r="AA100" s="21"/>
      <c r="AB100" s="21"/>
      <c r="AC100" s="23"/>
      <c r="AD100" s="23"/>
      <c r="AE100" s="23"/>
      <c r="AF100" s="23"/>
      <c r="AG100" s="23"/>
    </row>
    <row r="101" spans="1:33" ht="18" customHeight="1" x14ac:dyDescent="0.15">
      <c r="A101" s="8">
        <f>A99-P99</f>
        <v>16</v>
      </c>
      <c r="B101" s="8"/>
      <c r="C101" s="8"/>
      <c r="D101" s="8"/>
      <c r="E101" s="8"/>
      <c r="F101" s="9">
        <f>((SUM(K67:M96)-SUMIF(Q67:S96,"伐倒",K67:M96))/A101)+1</f>
        <v>28.875</v>
      </c>
      <c r="G101" s="9"/>
      <c r="H101" s="9"/>
      <c r="I101" s="9"/>
      <c r="J101" s="9"/>
      <c r="K101" s="9">
        <f>ROUNDDOWN(((SUM(N67:P96)-SUMIF(Q67:S96,"伐倒",N67:P96))/A101),0)</f>
        <v>23</v>
      </c>
      <c r="L101" s="9"/>
      <c r="M101" s="9"/>
      <c r="N101" s="9"/>
      <c r="O101" s="9"/>
      <c r="P101" s="8"/>
      <c r="Q101" s="8"/>
      <c r="R101" s="8"/>
      <c r="S101" s="8"/>
      <c r="T101" s="8"/>
      <c r="U101" s="8"/>
      <c r="V101" s="8"/>
      <c r="W101" s="8"/>
      <c r="X101" s="8"/>
      <c r="Y101" s="9">
        <f>ROUNDDOWN(K101/F101*100,0)</f>
        <v>79</v>
      </c>
      <c r="Z101" s="9"/>
      <c r="AA101" s="9"/>
      <c r="AB101" s="9"/>
      <c r="AC101" s="10"/>
      <c r="AD101" s="10"/>
      <c r="AE101" s="10"/>
      <c r="AF101" s="10"/>
      <c r="AG101" s="10"/>
    </row>
    <row r="102" spans="1:33" ht="18" customHeight="1" x14ac:dyDescent="0.15">
      <c r="A102" s="11" t="s">
        <v>32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15.95" customHeight="1" x14ac:dyDescent="0.15">
      <c r="A103" s="12" t="s">
        <v>39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4"/>
    </row>
    <row r="104" spans="1:33" ht="15.95" customHeight="1" x14ac:dyDescent="0.1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</row>
    <row r="105" spans="1:33" ht="15.95" customHeight="1" x14ac:dyDescent="0.1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</row>
    <row r="106" spans="1:33" ht="15.95" customHeight="1" x14ac:dyDescent="0.1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</row>
    <row r="107" spans="1:33" ht="15.95" customHeight="1" x14ac:dyDescent="0.15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spans="1:33" ht="18" customHeight="1" x14ac:dyDescent="0.15"/>
    <row r="109" spans="1:33" ht="18" customHeight="1" x14ac:dyDescent="0.15"/>
    <row r="110" spans="1:33" ht="18" customHeight="1" x14ac:dyDescent="0.15"/>
    <row r="111" spans="1:33" ht="18" customHeight="1" x14ac:dyDescent="0.15"/>
    <row r="112" spans="1:33" ht="18" customHeight="1" x14ac:dyDescent="0.15"/>
    <row r="113" ht="18" customHeight="1" x14ac:dyDescent="0.15"/>
    <row r="114" ht="18" customHeight="1" x14ac:dyDescent="0.15"/>
    <row r="115" ht="18" customHeight="1" x14ac:dyDescent="0.15"/>
    <row r="116" ht="14.25" customHeight="1" x14ac:dyDescent="0.15"/>
    <row r="170" ht="18" customHeight="1" x14ac:dyDescent="0.15"/>
    <row r="171" ht="18" customHeight="1" x14ac:dyDescent="0.15"/>
    <row r="172" ht="13.5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19.5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13.5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89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1" manualBreakCount="1">
    <brk id="61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abSelected="1" topLeftCell="A60" zoomScale="80" zoomScaleNormal="80" workbookViewId="0">
      <selection activeCell="A171" sqref="A171:AG17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3" t="s">
        <v>1</v>
      </c>
      <c r="U2" s="33"/>
      <c r="V2" s="33"/>
      <c r="W2" s="33"/>
      <c r="X2" s="33"/>
      <c r="Y2" s="33"/>
      <c r="Z2" s="36" t="s">
        <v>59</v>
      </c>
      <c r="AA2" s="26"/>
      <c r="AB2" s="26"/>
      <c r="AC2" s="26"/>
      <c r="AD2" s="26"/>
      <c r="AE2" s="26"/>
      <c r="AF2" s="26"/>
      <c r="AG2" s="26"/>
    </row>
    <row r="3" spans="1:33" ht="18" customHeight="1" x14ac:dyDescent="0.15">
      <c r="A3" s="33" t="s">
        <v>2</v>
      </c>
      <c r="B3" s="33"/>
      <c r="C3" s="33"/>
      <c r="D3" s="33"/>
      <c r="E3" s="26">
        <v>48</v>
      </c>
      <c r="F3" s="26"/>
      <c r="G3" s="26"/>
      <c r="H3" s="33" t="s">
        <v>3</v>
      </c>
      <c r="I3" s="33"/>
      <c r="J3" s="33"/>
      <c r="K3" s="26" t="s">
        <v>60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8" customHeight="1" x14ac:dyDescent="0.15">
      <c r="A4" s="33" t="s">
        <v>8</v>
      </c>
      <c r="B4" s="33"/>
      <c r="C4" s="33"/>
      <c r="D4" s="33"/>
      <c r="E4" s="33"/>
      <c r="F4" s="33"/>
      <c r="G4" s="33"/>
      <c r="H4" s="33" t="s">
        <v>4</v>
      </c>
      <c r="I4" s="33"/>
      <c r="J4" s="33"/>
      <c r="K4" s="33"/>
      <c r="L4" s="33"/>
      <c r="M4" s="33" t="s">
        <v>5</v>
      </c>
      <c r="N4" s="33"/>
      <c r="O4" s="33"/>
      <c r="P4" s="33"/>
      <c r="Q4" s="33"/>
      <c r="R4" s="33" t="s">
        <v>6</v>
      </c>
      <c r="S4" s="33"/>
      <c r="T4" s="33"/>
      <c r="U4" s="33"/>
      <c r="V4" s="33"/>
      <c r="W4" s="33" t="s">
        <v>37</v>
      </c>
      <c r="X4" s="33"/>
      <c r="Y4" s="33"/>
      <c r="Z4" s="33"/>
      <c r="AA4" s="33"/>
      <c r="AB4" s="33" t="s">
        <v>7</v>
      </c>
      <c r="AC4" s="33"/>
      <c r="AD4" s="33"/>
      <c r="AE4" s="33"/>
      <c r="AF4" s="33"/>
      <c r="AG4" s="33"/>
    </row>
    <row r="5" spans="1:33" ht="18" customHeight="1" x14ac:dyDescent="0.15">
      <c r="A5" s="33"/>
      <c r="B5" s="33"/>
      <c r="C5" s="33"/>
      <c r="D5" s="33"/>
      <c r="E5" s="33"/>
      <c r="F5" s="33"/>
      <c r="G5" s="33"/>
      <c r="H5" s="26" t="s">
        <v>40</v>
      </c>
      <c r="I5" s="26"/>
      <c r="J5" s="26"/>
      <c r="K5" s="26"/>
      <c r="L5" s="26"/>
      <c r="M5" s="26" t="s">
        <v>61</v>
      </c>
      <c r="N5" s="26"/>
      <c r="O5" s="26"/>
      <c r="P5" s="26"/>
      <c r="Q5" s="26"/>
      <c r="R5" s="26" t="s">
        <v>62</v>
      </c>
      <c r="S5" s="26"/>
      <c r="T5" s="26"/>
      <c r="U5" s="26"/>
      <c r="V5" s="26"/>
      <c r="W5" s="26" t="s">
        <v>63</v>
      </c>
      <c r="X5" s="26"/>
      <c r="Y5" s="26"/>
      <c r="Z5" s="26"/>
      <c r="AA5" s="26"/>
      <c r="AB5" s="26" t="s">
        <v>64</v>
      </c>
      <c r="AC5" s="26"/>
      <c r="AD5" s="26"/>
      <c r="AE5" s="26"/>
      <c r="AF5" s="26"/>
      <c r="AG5" s="26"/>
    </row>
    <row r="6" spans="1:33" ht="18" customHeight="1" x14ac:dyDescent="0.15">
      <c r="A6" s="33" t="s">
        <v>9</v>
      </c>
      <c r="B6" s="33"/>
      <c r="C6" s="33"/>
      <c r="D6" s="33"/>
      <c r="E6" s="33"/>
      <c r="F6" s="33"/>
      <c r="G6" s="33"/>
      <c r="H6" s="33" t="s">
        <v>10</v>
      </c>
      <c r="I6" s="33"/>
      <c r="J6" s="33"/>
      <c r="K6" s="33"/>
      <c r="L6" s="33"/>
      <c r="M6" s="33" t="s">
        <v>11</v>
      </c>
      <c r="N6" s="33"/>
      <c r="O6" s="33"/>
      <c r="P6" s="33"/>
      <c r="Q6" s="33"/>
      <c r="R6" s="33" t="s">
        <v>12</v>
      </c>
      <c r="S6" s="33"/>
      <c r="T6" s="33"/>
      <c r="U6" s="33"/>
      <c r="V6" s="3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18" customHeight="1" x14ac:dyDescent="0.15">
      <c r="A7" s="33"/>
      <c r="B7" s="33"/>
      <c r="C7" s="33"/>
      <c r="D7" s="33"/>
      <c r="E7" s="33"/>
      <c r="F7" s="33"/>
      <c r="G7" s="33"/>
      <c r="H7" s="26" t="s">
        <v>43</v>
      </c>
      <c r="I7" s="26"/>
      <c r="J7" s="26"/>
      <c r="K7" s="26"/>
      <c r="L7" s="26"/>
      <c r="M7" s="26">
        <v>5</v>
      </c>
      <c r="N7" s="26"/>
      <c r="O7" s="26"/>
      <c r="P7" s="26"/>
      <c r="Q7" s="26"/>
      <c r="R7" s="26">
        <v>20</v>
      </c>
      <c r="S7" s="26"/>
      <c r="T7" s="26"/>
      <c r="U7" s="26"/>
      <c r="V7" s="26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ht="18" customHeight="1" x14ac:dyDescent="0.1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 t="s">
        <v>14</v>
      </c>
      <c r="N8" s="33"/>
      <c r="O8" s="33"/>
      <c r="P8" s="33"/>
      <c r="Q8" s="33"/>
      <c r="R8" s="34">
        <v>0.62</v>
      </c>
      <c r="S8" s="34"/>
      <c r="T8" s="34"/>
      <c r="U8" s="34"/>
      <c r="V8" s="34"/>
      <c r="W8" s="33" t="s">
        <v>15</v>
      </c>
      <c r="X8" s="33"/>
      <c r="Y8" s="33"/>
      <c r="Z8" s="33"/>
      <c r="AA8" s="33"/>
      <c r="AB8" s="34">
        <v>0.43</v>
      </c>
      <c r="AC8" s="34"/>
      <c r="AD8" s="34"/>
      <c r="AE8" s="34"/>
      <c r="AF8" s="34"/>
      <c r="AG8" s="34"/>
    </row>
    <row r="9" spans="1:33" ht="14.25" customHeight="1" x14ac:dyDescent="0.15">
      <c r="A9" s="24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3" t="s">
        <v>2</v>
      </c>
      <c r="B63" s="33"/>
      <c r="C63" s="33"/>
      <c r="D63" s="33"/>
      <c r="E63" s="26">
        <v>48</v>
      </c>
      <c r="F63" s="26"/>
      <c r="G63" s="26"/>
      <c r="H63" s="33" t="s">
        <v>3</v>
      </c>
      <c r="I63" s="33"/>
      <c r="J63" s="33"/>
      <c r="K63" s="26" t="s">
        <v>60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8" customHeight="1" x14ac:dyDescent="0.15">
      <c r="A64" s="28" t="s">
        <v>17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</row>
    <row r="65" spans="1:33" ht="13.5" customHeight="1" x14ac:dyDescent="0.15">
      <c r="A65" s="31" t="s">
        <v>18</v>
      </c>
      <c r="B65" s="31"/>
      <c r="C65" s="31" t="s">
        <v>19</v>
      </c>
      <c r="D65" s="31"/>
      <c r="E65" s="31"/>
      <c r="F65" s="31"/>
      <c r="G65" s="31"/>
      <c r="H65" s="31"/>
      <c r="I65" s="31"/>
      <c r="J65" s="31"/>
      <c r="K65" s="32" t="s">
        <v>23</v>
      </c>
      <c r="L65" s="32"/>
      <c r="M65" s="32"/>
      <c r="N65" s="32" t="s">
        <v>24</v>
      </c>
      <c r="O65" s="32"/>
      <c r="P65" s="32"/>
      <c r="Q65" s="32" t="s">
        <v>20</v>
      </c>
      <c r="R65" s="32"/>
      <c r="S65" s="32"/>
      <c r="T65" s="31" t="s">
        <v>21</v>
      </c>
      <c r="U65" s="31"/>
      <c r="V65" s="31"/>
      <c r="W65" s="31"/>
      <c r="X65" s="31"/>
      <c r="Y65" s="31"/>
      <c r="Z65" s="31" t="s">
        <v>22</v>
      </c>
      <c r="AA65" s="31"/>
      <c r="AB65" s="31"/>
      <c r="AC65" s="31"/>
      <c r="AD65" s="31"/>
      <c r="AE65" s="31"/>
      <c r="AF65" s="31"/>
      <c r="AG65" s="31"/>
    </row>
    <row r="66" spans="1:3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2"/>
      <c r="L66" s="32"/>
      <c r="M66" s="32"/>
      <c r="N66" s="32"/>
      <c r="O66" s="32"/>
      <c r="P66" s="32"/>
      <c r="Q66" s="32"/>
      <c r="R66" s="32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20.100000000000001" customHeight="1" x14ac:dyDescent="0.15">
      <c r="A67" s="24">
        <v>1</v>
      </c>
      <c r="B67" s="24"/>
      <c r="C67" s="26" t="s">
        <v>65</v>
      </c>
      <c r="D67" s="26"/>
      <c r="E67" s="26"/>
      <c r="F67" s="26"/>
      <c r="G67" s="26"/>
      <c r="H67" s="26"/>
      <c r="I67" s="26"/>
      <c r="J67" s="26"/>
      <c r="K67" s="27">
        <v>16</v>
      </c>
      <c r="L67" s="27"/>
      <c r="M67" s="27"/>
      <c r="N67" s="27">
        <v>15</v>
      </c>
      <c r="O67" s="27"/>
      <c r="P67" s="27"/>
      <c r="Q67" s="26"/>
      <c r="R67" s="26"/>
      <c r="S67" s="26"/>
      <c r="T67" s="26"/>
      <c r="U67" s="26"/>
      <c r="V67" s="26"/>
      <c r="W67" s="26"/>
      <c r="X67" s="26"/>
      <c r="Y67" s="26"/>
      <c r="Z67" s="24"/>
      <c r="AA67" s="24"/>
      <c r="AB67" s="24"/>
      <c r="AC67" s="24"/>
      <c r="AD67" s="24"/>
      <c r="AE67" s="24"/>
      <c r="AF67" s="24"/>
      <c r="AG67" s="24"/>
    </row>
    <row r="68" spans="1:33" ht="20.100000000000001" customHeight="1" x14ac:dyDescent="0.15">
      <c r="A68" s="24">
        <v>2</v>
      </c>
      <c r="B68" s="24"/>
      <c r="C68" s="26" t="s">
        <v>65</v>
      </c>
      <c r="D68" s="26"/>
      <c r="E68" s="26"/>
      <c r="F68" s="26"/>
      <c r="G68" s="26"/>
      <c r="H68" s="26"/>
      <c r="I68" s="26"/>
      <c r="J68" s="26"/>
      <c r="K68" s="27">
        <v>14</v>
      </c>
      <c r="L68" s="27"/>
      <c r="M68" s="27"/>
      <c r="N68" s="27">
        <v>13</v>
      </c>
      <c r="O68" s="27"/>
      <c r="P68" s="27"/>
      <c r="Q68" s="26"/>
      <c r="R68" s="26"/>
      <c r="S68" s="26"/>
      <c r="T68" s="26"/>
      <c r="U68" s="26"/>
      <c r="V68" s="26"/>
      <c r="W68" s="26"/>
      <c r="X68" s="26"/>
      <c r="Y68" s="26"/>
      <c r="Z68" s="24"/>
      <c r="AA68" s="24"/>
      <c r="AB68" s="24"/>
      <c r="AC68" s="24"/>
      <c r="AD68" s="24"/>
      <c r="AE68" s="24"/>
      <c r="AF68" s="24"/>
      <c r="AG68" s="24"/>
    </row>
    <row r="69" spans="1:33" ht="20.100000000000001" customHeight="1" x14ac:dyDescent="0.15">
      <c r="A69" s="24">
        <v>3</v>
      </c>
      <c r="B69" s="24"/>
      <c r="C69" s="26" t="s">
        <v>65</v>
      </c>
      <c r="D69" s="26"/>
      <c r="E69" s="26"/>
      <c r="F69" s="26"/>
      <c r="G69" s="26"/>
      <c r="H69" s="26"/>
      <c r="I69" s="26"/>
      <c r="J69" s="26"/>
      <c r="K69" s="27">
        <v>16</v>
      </c>
      <c r="L69" s="27"/>
      <c r="M69" s="27"/>
      <c r="N69" s="27">
        <v>15</v>
      </c>
      <c r="O69" s="27"/>
      <c r="P69" s="27"/>
      <c r="Q69" s="26"/>
      <c r="R69" s="26"/>
      <c r="S69" s="26"/>
      <c r="T69" s="26"/>
      <c r="U69" s="26"/>
      <c r="V69" s="26"/>
      <c r="W69" s="26"/>
      <c r="X69" s="26"/>
      <c r="Y69" s="26"/>
      <c r="Z69" s="24"/>
      <c r="AA69" s="24"/>
      <c r="AB69" s="24"/>
      <c r="AC69" s="24"/>
      <c r="AD69" s="24"/>
      <c r="AE69" s="24"/>
      <c r="AF69" s="24"/>
      <c r="AG69" s="24"/>
    </row>
    <row r="70" spans="1:33" ht="20.100000000000001" customHeight="1" x14ac:dyDescent="0.15">
      <c r="A70" s="24">
        <v>4</v>
      </c>
      <c r="B70" s="24"/>
      <c r="C70" s="26" t="s">
        <v>65</v>
      </c>
      <c r="D70" s="26"/>
      <c r="E70" s="26"/>
      <c r="F70" s="26"/>
      <c r="G70" s="26"/>
      <c r="H70" s="26"/>
      <c r="I70" s="26"/>
      <c r="J70" s="26"/>
      <c r="K70" s="27">
        <v>24</v>
      </c>
      <c r="L70" s="27"/>
      <c r="M70" s="27"/>
      <c r="N70" s="27">
        <v>18</v>
      </c>
      <c r="O70" s="27"/>
      <c r="P70" s="27"/>
      <c r="Q70" s="26"/>
      <c r="R70" s="26"/>
      <c r="S70" s="26"/>
      <c r="T70" s="26"/>
      <c r="U70" s="26"/>
      <c r="V70" s="26"/>
      <c r="W70" s="26"/>
      <c r="X70" s="26"/>
      <c r="Y70" s="26"/>
      <c r="Z70" s="24"/>
      <c r="AA70" s="24"/>
      <c r="AB70" s="24"/>
      <c r="AC70" s="24"/>
      <c r="AD70" s="24"/>
      <c r="AE70" s="24"/>
      <c r="AF70" s="24"/>
      <c r="AG70" s="24"/>
    </row>
    <row r="71" spans="1:33" ht="20.100000000000001" customHeight="1" x14ac:dyDescent="0.15">
      <c r="A71" s="24">
        <v>5</v>
      </c>
      <c r="B71" s="24"/>
      <c r="C71" s="26" t="s">
        <v>65</v>
      </c>
      <c r="D71" s="26"/>
      <c r="E71" s="26"/>
      <c r="F71" s="26"/>
      <c r="G71" s="26"/>
      <c r="H71" s="26"/>
      <c r="I71" s="26"/>
      <c r="J71" s="26"/>
      <c r="K71" s="27">
        <v>12</v>
      </c>
      <c r="L71" s="27"/>
      <c r="M71" s="27"/>
      <c r="N71" s="27">
        <v>11</v>
      </c>
      <c r="O71" s="27"/>
      <c r="P71" s="27"/>
      <c r="Q71" s="26" t="s">
        <v>47</v>
      </c>
      <c r="R71" s="26"/>
      <c r="S71" s="26"/>
      <c r="T71" s="26" t="s">
        <v>49</v>
      </c>
      <c r="U71" s="26"/>
      <c r="V71" s="26"/>
      <c r="W71" s="26"/>
      <c r="X71" s="26"/>
      <c r="Y71" s="26"/>
      <c r="Z71" s="24"/>
      <c r="AA71" s="24"/>
      <c r="AB71" s="24"/>
      <c r="AC71" s="24"/>
      <c r="AD71" s="24"/>
      <c r="AE71" s="24"/>
      <c r="AF71" s="24"/>
      <c r="AG71" s="24"/>
    </row>
    <row r="72" spans="1:33" ht="19.5" customHeight="1" x14ac:dyDescent="0.15">
      <c r="A72" s="24">
        <v>6</v>
      </c>
      <c r="B72" s="24"/>
      <c r="C72" s="26" t="s">
        <v>65</v>
      </c>
      <c r="D72" s="26"/>
      <c r="E72" s="26"/>
      <c r="F72" s="26"/>
      <c r="G72" s="26"/>
      <c r="H72" s="26"/>
      <c r="I72" s="26"/>
      <c r="J72" s="26"/>
      <c r="K72" s="27">
        <v>20</v>
      </c>
      <c r="L72" s="27"/>
      <c r="M72" s="27"/>
      <c r="N72" s="27">
        <v>16</v>
      </c>
      <c r="O72" s="27"/>
      <c r="P72" s="27"/>
      <c r="Q72" s="26"/>
      <c r="R72" s="26"/>
      <c r="S72" s="26"/>
      <c r="T72" s="26"/>
      <c r="U72" s="26"/>
      <c r="V72" s="26"/>
      <c r="W72" s="26"/>
      <c r="X72" s="26"/>
      <c r="Y72" s="26"/>
      <c r="Z72" s="24"/>
      <c r="AA72" s="24"/>
      <c r="AB72" s="24"/>
      <c r="AC72" s="24"/>
      <c r="AD72" s="24"/>
      <c r="AE72" s="24"/>
      <c r="AF72" s="24"/>
      <c r="AG72" s="24"/>
    </row>
    <row r="73" spans="1:33" ht="20.100000000000001" customHeight="1" x14ac:dyDescent="0.15">
      <c r="A73" s="24">
        <v>7</v>
      </c>
      <c r="B73" s="24"/>
      <c r="C73" s="26" t="s">
        <v>65</v>
      </c>
      <c r="D73" s="26"/>
      <c r="E73" s="26"/>
      <c r="F73" s="26"/>
      <c r="G73" s="26"/>
      <c r="H73" s="26"/>
      <c r="I73" s="26"/>
      <c r="J73" s="26"/>
      <c r="K73" s="27">
        <v>34</v>
      </c>
      <c r="L73" s="27"/>
      <c r="M73" s="27"/>
      <c r="N73" s="27">
        <v>20</v>
      </c>
      <c r="O73" s="27"/>
      <c r="P73" s="27"/>
      <c r="Q73" s="26"/>
      <c r="R73" s="26"/>
      <c r="S73" s="26"/>
      <c r="T73" s="26"/>
      <c r="U73" s="26"/>
      <c r="V73" s="26"/>
      <c r="W73" s="26"/>
      <c r="X73" s="26"/>
      <c r="Y73" s="26"/>
      <c r="Z73" s="24"/>
      <c r="AA73" s="24"/>
      <c r="AB73" s="24"/>
      <c r="AC73" s="24"/>
      <c r="AD73" s="24"/>
      <c r="AE73" s="24"/>
      <c r="AF73" s="24"/>
      <c r="AG73" s="24"/>
    </row>
    <row r="74" spans="1:33" ht="20.100000000000001" customHeight="1" x14ac:dyDescent="0.15">
      <c r="A74" s="24">
        <v>8</v>
      </c>
      <c r="B74" s="24"/>
      <c r="C74" s="26" t="s">
        <v>65</v>
      </c>
      <c r="D74" s="26"/>
      <c r="E74" s="26"/>
      <c r="F74" s="26"/>
      <c r="G74" s="26"/>
      <c r="H74" s="26"/>
      <c r="I74" s="26"/>
      <c r="J74" s="26"/>
      <c r="K74" s="27">
        <v>12</v>
      </c>
      <c r="L74" s="27"/>
      <c r="M74" s="27"/>
      <c r="N74" s="27">
        <v>10</v>
      </c>
      <c r="O74" s="27"/>
      <c r="P74" s="27"/>
      <c r="Q74" s="26" t="s">
        <v>47</v>
      </c>
      <c r="R74" s="26"/>
      <c r="S74" s="26"/>
      <c r="T74" s="26" t="s">
        <v>48</v>
      </c>
      <c r="U74" s="26"/>
      <c r="V74" s="26"/>
      <c r="W74" s="26"/>
      <c r="X74" s="26"/>
      <c r="Y74" s="26"/>
      <c r="Z74" s="24"/>
      <c r="AA74" s="24"/>
      <c r="AB74" s="24"/>
      <c r="AC74" s="24"/>
      <c r="AD74" s="24"/>
      <c r="AE74" s="24"/>
      <c r="AF74" s="24"/>
      <c r="AG74" s="24"/>
    </row>
    <row r="75" spans="1:33" ht="20.100000000000001" customHeight="1" x14ac:dyDescent="0.15">
      <c r="A75" s="24">
        <v>9</v>
      </c>
      <c r="B75" s="24"/>
      <c r="C75" s="26" t="s">
        <v>65</v>
      </c>
      <c r="D75" s="26"/>
      <c r="E75" s="26"/>
      <c r="F75" s="26"/>
      <c r="G75" s="26"/>
      <c r="H75" s="26"/>
      <c r="I75" s="26"/>
      <c r="J75" s="26"/>
      <c r="K75" s="27">
        <v>14</v>
      </c>
      <c r="L75" s="27"/>
      <c r="M75" s="27"/>
      <c r="N75" s="27">
        <v>12</v>
      </c>
      <c r="O75" s="27"/>
      <c r="P75" s="27"/>
      <c r="Q75" s="26"/>
      <c r="R75" s="26"/>
      <c r="S75" s="26"/>
      <c r="T75" s="26"/>
      <c r="U75" s="26"/>
      <c r="V75" s="26"/>
      <c r="W75" s="26"/>
      <c r="X75" s="26"/>
      <c r="Y75" s="26"/>
      <c r="Z75" s="24"/>
      <c r="AA75" s="24"/>
      <c r="AB75" s="24"/>
      <c r="AC75" s="24"/>
      <c r="AD75" s="24"/>
      <c r="AE75" s="24"/>
      <c r="AF75" s="24"/>
      <c r="AG75" s="24"/>
    </row>
    <row r="76" spans="1:33" ht="20.100000000000001" customHeight="1" x14ac:dyDescent="0.15">
      <c r="A76" s="24">
        <v>10</v>
      </c>
      <c r="B76" s="24"/>
      <c r="C76" s="26" t="s">
        <v>65</v>
      </c>
      <c r="D76" s="26"/>
      <c r="E76" s="26"/>
      <c r="F76" s="26"/>
      <c r="G76" s="26"/>
      <c r="H76" s="26"/>
      <c r="I76" s="26"/>
      <c r="J76" s="26"/>
      <c r="K76" s="27">
        <v>18</v>
      </c>
      <c r="L76" s="27"/>
      <c r="M76" s="27"/>
      <c r="N76" s="27">
        <v>15</v>
      </c>
      <c r="O76" s="27"/>
      <c r="P76" s="27"/>
      <c r="Q76" s="26"/>
      <c r="R76" s="26"/>
      <c r="S76" s="26"/>
      <c r="T76" s="26"/>
      <c r="U76" s="26"/>
      <c r="V76" s="26"/>
      <c r="W76" s="26"/>
      <c r="X76" s="26"/>
      <c r="Y76" s="26"/>
      <c r="Z76" s="24"/>
      <c r="AA76" s="24"/>
      <c r="AB76" s="24"/>
      <c r="AC76" s="24"/>
      <c r="AD76" s="24"/>
      <c r="AE76" s="24"/>
      <c r="AF76" s="24"/>
      <c r="AG76" s="24"/>
    </row>
    <row r="77" spans="1:33" ht="20.100000000000001" customHeight="1" x14ac:dyDescent="0.15">
      <c r="A77" s="24">
        <v>11</v>
      </c>
      <c r="B77" s="24"/>
      <c r="C77" s="26"/>
      <c r="D77" s="26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  <c r="Q77" s="26"/>
      <c r="R77" s="26"/>
      <c r="S77" s="26"/>
      <c r="T77" s="26"/>
      <c r="U77" s="26"/>
      <c r="V77" s="26"/>
      <c r="W77" s="26"/>
      <c r="X77" s="26"/>
      <c r="Y77" s="26"/>
      <c r="Z77" s="24"/>
      <c r="AA77" s="24"/>
      <c r="AB77" s="24"/>
      <c r="AC77" s="24"/>
      <c r="AD77" s="24"/>
      <c r="AE77" s="24"/>
      <c r="AF77" s="24"/>
      <c r="AG77" s="24"/>
    </row>
    <row r="78" spans="1:33" ht="20.100000000000001" customHeight="1" x14ac:dyDescent="0.15">
      <c r="A78" s="24">
        <v>12</v>
      </c>
      <c r="B78" s="24"/>
      <c r="C78" s="26"/>
      <c r="D78" s="26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4"/>
      <c r="AA78" s="24"/>
      <c r="AB78" s="24"/>
      <c r="AC78" s="24"/>
      <c r="AD78" s="24"/>
      <c r="AE78" s="24"/>
      <c r="AF78" s="24"/>
      <c r="AG78" s="24"/>
    </row>
    <row r="79" spans="1:33" ht="20.100000000000001" customHeight="1" x14ac:dyDescent="0.15">
      <c r="A79" s="24">
        <v>13</v>
      </c>
      <c r="B79" s="24"/>
      <c r="C79" s="26"/>
      <c r="D79" s="26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  <c r="Q79" s="26"/>
      <c r="R79" s="26"/>
      <c r="S79" s="26"/>
      <c r="T79" s="26"/>
      <c r="U79" s="26"/>
      <c r="V79" s="26"/>
      <c r="W79" s="26"/>
      <c r="X79" s="26"/>
      <c r="Y79" s="26"/>
      <c r="Z79" s="24"/>
      <c r="AA79" s="24"/>
      <c r="AB79" s="24"/>
      <c r="AC79" s="24"/>
      <c r="AD79" s="24"/>
      <c r="AE79" s="24"/>
      <c r="AF79" s="24"/>
      <c r="AG79" s="24"/>
    </row>
    <row r="80" spans="1:33" ht="20.100000000000001" customHeight="1" x14ac:dyDescent="0.15">
      <c r="A80" s="24">
        <v>14</v>
      </c>
      <c r="B80" s="24"/>
      <c r="C80" s="26"/>
      <c r="D80" s="26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  <c r="Q80" s="26"/>
      <c r="R80" s="26"/>
      <c r="S80" s="26"/>
      <c r="T80" s="26"/>
      <c r="U80" s="26"/>
      <c r="V80" s="26"/>
      <c r="W80" s="26"/>
      <c r="X80" s="26"/>
      <c r="Y80" s="26"/>
      <c r="Z80" s="24"/>
      <c r="AA80" s="24"/>
      <c r="AB80" s="24"/>
      <c r="AC80" s="24"/>
      <c r="AD80" s="24"/>
      <c r="AE80" s="24"/>
      <c r="AF80" s="24"/>
      <c r="AG80" s="24"/>
    </row>
    <row r="81" spans="1:33" ht="20.100000000000001" customHeight="1" x14ac:dyDescent="0.15">
      <c r="A81" s="24">
        <v>15</v>
      </c>
      <c r="B81" s="24"/>
      <c r="C81" s="26"/>
      <c r="D81" s="26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  <c r="Q81" s="26"/>
      <c r="R81" s="26"/>
      <c r="S81" s="26"/>
      <c r="T81" s="26"/>
      <c r="U81" s="26"/>
      <c r="V81" s="26"/>
      <c r="W81" s="26"/>
      <c r="X81" s="26"/>
      <c r="Y81" s="26"/>
      <c r="Z81" s="24"/>
      <c r="AA81" s="24"/>
      <c r="AB81" s="24"/>
      <c r="AC81" s="24"/>
      <c r="AD81" s="24"/>
      <c r="AE81" s="24"/>
      <c r="AF81" s="24"/>
      <c r="AG81" s="24"/>
    </row>
    <row r="82" spans="1:33" ht="20.100000000000001" customHeight="1" x14ac:dyDescent="0.15">
      <c r="A82" s="24">
        <v>16</v>
      </c>
      <c r="B82" s="24"/>
      <c r="C82" s="26"/>
      <c r="D82" s="26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  <c r="Q82" s="26"/>
      <c r="R82" s="26"/>
      <c r="S82" s="26"/>
      <c r="T82" s="26"/>
      <c r="U82" s="26"/>
      <c r="V82" s="26"/>
      <c r="W82" s="26"/>
      <c r="X82" s="26"/>
      <c r="Y82" s="26"/>
      <c r="Z82" s="24"/>
      <c r="AA82" s="24"/>
      <c r="AB82" s="24"/>
      <c r="AC82" s="24"/>
      <c r="AD82" s="24"/>
      <c r="AE82" s="24"/>
      <c r="AF82" s="24"/>
      <c r="AG82" s="24"/>
    </row>
    <row r="83" spans="1:33" ht="20.100000000000001" customHeight="1" x14ac:dyDescent="0.15">
      <c r="A83" s="24">
        <v>17</v>
      </c>
      <c r="B83" s="24"/>
      <c r="C83" s="26"/>
      <c r="D83" s="26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  <c r="Q83" s="26"/>
      <c r="R83" s="26"/>
      <c r="S83" s="26"/>
      <c r="T83" s="26"/>
      <c r="U83" s="26"/>
      <c r="V83" s="26"/>
      <c r="W83" s="26"/>
      <c r="X83" s="26"/>
      <c r="Y83" s="26"/>
      <c r="Z83" s="24"/>
      <c r="AA83" s="24"/>
      <c r="AB83" s="24"/>
      <c r="AC83" s="24"/>
      <c r="AD83" s="24"/>
      <c r="AE83" s="24"/>
      <c r="AF83" s="24"/>
      <c r="AG83" s="24"/>
    </row>
    <row r="84" spans="1:33" ht="20.100000000000001" customHeight="1" x14ac:dyDescent="0.15">
      <c r="A84" s="24">
        <v>18</v>
      </c>
      <c r="B84" s="24"/>
      <c r="C84" s="26"/>
      <c r="D84" s="26"/>
      <c r="E84" s="26"/>
      <c r="F84" s="26"/>
      <c r="G84" s="26"/>
      <c r="H84" s="26"/>
      <c r="I84" s="26"/>
      <c r="J84" s="26"/>
      <c r="K84" s="25"/>
      <c r="L84" s="25"/>
      <c r="M84" s="25"/>
      <c r="N84" s="25"/>
      <c r="O84" s="25"/>
      <c r="P84" s="25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:33" ht="20.100000000000001" customHeight="1" x14ac:dyDescent="0.15">
      <c r="A85" s="24">
        <v>19</v>
      </c>
      <c r="B85" s="24"/>
      <c r="C85" s="26"/>
      <c r="D85" s="26"/>
      <c r="E85" s="26"/>
      <c r="F85" s="26"/>
      <c r="G85" s="26"/>
      <c r="H85" s="26"/>
      <c r="I85" s="26"/>
      <c r="J85" s="26"/>
      <c r="K85" s="25"/>
      <c r="L85" s="25"/>
      <c r="M85" s="25"/>
      <c r="N85" s="25"/>
      <c r="O85" s="25"/>
      <c r="P85" s="25"/>
      <c r="Q85" s="26"/>
      <c r="R85" s="26"/>
      <c r="S85" s="2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:33" ht="20.100000000000001" customHeight="1" x14ac:dyDescent="0.15">
      <c r="A86" s="24">
        <v>20</v>
      </c>
      <c r="B86" s="24"/>
      <c r="C86" s="26"/>
      <c r="D86" s="26"/>
      <c r="E86" s="26"/>
      <c r="F86" s="26"/>
      <c r="G86" s="26"/>
      <c r="H86" s="26"/>
      <c r="I86" s="26"/>
      <c r="J86" s="26"/>
      <c r="K86" s="25"/>
      <c r="L86" s="25"/>
      <c r="M86" s="25"/>
      <c r="N86" s="25"/>
      <c r="O86" s="25"/>
      <c r="P86" s="25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ht="20.100000000000001" customHeight="1" x14ac:dyDescent="0.15">
      <c r="A87" s="24">
        <v>21</v>
      </c>
      <c r="B87" s="24"/>
      <c r="C87" s="26"/>
      <c r="D87" s="26"/>
      <c r="E87" s="26"/>
      <c r="F87" s="26"/>
      <c r="G87" s="26"/>
      <c r="H87" s="26"/>
      <c r="I87" s="26"/>
      <c r="J87" s="26"/>
      <c r="K87" s="25"/>
      <c r="L87" s="25"/>
      <c r="M87" s="25"/>
      <c r="N87" s="25"/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:33" ht="20.100000000000001" customHeight="1" x14ac:dyDescent="0.15">
      <c r="A88" s="24">
        <v>22</v>
      </c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:33" ht="20.100000000000001" customHeight="1" x14ac:dyDescent="0.15">
      <c r="A89" s="24">
        <v>23</v>
      </c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:33" ht="20.100000000000001" customHeight="1" x14ac:dyDescent="0.15">
      <c r="A90" s="24">
        <v>24</v>
      </c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:33" ht="20.100000000000001" customHeight="1" x14ac:dyDescent="0.15">
      <c r="A91" s="24">
        <v>25</v>
      </c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:33" ht="20.100000000000001" customHeight="1" x14ac:dyDescent="0.15">
      <c r="A92" s="24">
        <v>26</v>
      </c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:33" ht="20.100000000000001" customHeight="1" x14ac:dyDescent="0.15">
      <c r="A93" s="24">
        <v>27</v>
      </c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:33" ht="20.100000000000001" customHeight="1" x14ac:dyDescent="0.15">
      <c r="A94" s="24">
        <v>28</v>
      </c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:33" ht="20.100000000000001" customHeight="1" x14ac:dyDescent="0.15">
      <c r="A95" s="24">
        <v>29</v>
      </c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3" ht="20.100000000000001" customHeight="1" x14ac:dyDescent="0.15">
      <c r="A96" s="24">
        <v>30</v>
      </c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8">
        <f>COUNTA(C67:J96)</f>
        <v>10</v>
      </c>
      <c r="B99" s="8"/>
      <c r="C99" s="8"/>
      <c r="D99" s="8"/>
      <c r="E99" s="8"/>
      <c r="F99" s="9">
        <f>ROUNDDOWN(AVERAGE(K67:M96),0)</f>
        <v>18</v>
      </c>
      <c r="G99" s="9"/>
      <c r="H99" s="9"/>
      <c r="I99" s="9"/>
      <c r="J99" s="9"/>
      <c r="K99" s="9">
        <f>ROUNDDOWN(AVERAGE(N67:P96),0)</f>
        <v>14</v>
      </c>
      <c r="L99" s="9"/>
      <c r="M99" s="9"/>
      <c r="N99" s="9"/>
      <c r="O99" s="9"/>
      <c r="P99" s="8">
        <f>COUNTA(Q67:S96)</f>
        <v>2</v>
      </c>
      <c r="Q99" s="8"/>
      <c r="R99" s="8"/>
      <c r="S99" s="8"/>
      <c r="T99" s="8"/>
      <c r="U99" s="9">
        <f>ROUNDDOWN((P99/A99*100),0)</f>
        <v>20</v>
      </c>
      <c r="V99" s="9"/>
      <c r="W99" s="9"/>
      <c r="X99" s="9"/>
      <c r="Y99" s="9">
        <f>ROUNDDOWN((K99/F99*100),0)</f>
        <v>77</v>
      </c>
      <c r="Z99" s="9"/>
      <c r="AA99" s="9"/>
      <c r="AB99" s="9"/>
      <c r="AC99" s="9">
        <f>ROUNDDOWN(((A99-COUNTA(T67:Y96))/A99*100),0)</f>
        <v>80</v>
      </c>
      <c r="AD99" s="9"/>
      <c r="AE99" s="9"/>
      <c r="AF99" s="9"/>
      <c r="AG99" s="9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22" t="s">
        <v>34</v>
      </c>
      <c r="G100" s="22"/>
      <c r="H100" s="22"/>
      <c r="I100" s="22"/>
      <c r="J100" s="22"/>
      <c r="K100" s="21" t="s">
        <v>35</v>
      </c>
      <c r="L100" s="21"/>
      <c r="M100" s="21"/>
      <c r="N100" s="21"/>
      <c r="O100" s="21"/>
      <c r="P100" s="23"/>
      <c r="Q100" s="23"/>
      <c r="R100" s="23"/>
      <c r="S100" s="23"/>
      <c r="T100" s="23"/>
      <c r="U100" s="23"/>
      <c r="V100" s="23"/>
      <c r="W100" s="23"/>
      <c r="X100" s="23"/>
      <c r="Y100" s="21" t="s">
        <v>36</v>
      </c>
      <c r="Z100" s="21"/>
      <c r="AA100" s="21"/>
      <c r="AB100" s="21"/>
      <c r="AC100" s="23"/>
      <c r="AD100" s="23"/>
      <c r="AE100" s="23"/>
      <c r="AF100" s="23"/>
      <c r="AG100" s="23"/>
    </row>
    <row r="101" spans="1:33" ht="18" customHeight="1" x14ac:dyDescent="0.15">
      <c r="A101" s="8">
        <f>A99-P99</f>
        <v>8</v>
      </c>
      <c r="B101" s="8"/>
      <c r="C101" s="8"/>
      <c r="D101" s="8"/>
      <c r="E101" s="8"/>
      <c r="F101" s="9">
        <f>((SUM(K67:M96)-SUMIF(Q67:S96,"伐倒",K67:M96))/A101)</f>
        <v>19.5</v>
      </c>
      <c r="G101" s="9"/>
      <c r="H101" s="9"/>
      <c r="I101" s="9"/>
      <c r="J101" s="9"/>
      <c r="K101" s="9">
        <f>ROUNDDOWN(((SUM(N67:P96)-SUMIF(Q67:S96,"伐倒",N67:P96))/A101),0)</f>
        <v>15</v>
      </c>
      <c r="L101" s="9"/>
      <c r="M101" s="9"/>
      <c r="N101" s="9"/>
      <c r="O101" s="9"/>
      <c r="P101" s="8"/>
      <c r="Q101" s="8"/>
      <c r="R101" s="8"/>
      <c r="S101" s="8"/>
      <c r="T101" s="8"/>
      <c r="U101" s="8"/>
      <c r="V101" s="8"/>
      <c r="W101" s="8"/>
      <c r="X101" s="8"/>
      <c r="Y101" s="9">
        <f>ROUNDDOWN(K101/F101*100,0)</f>
        <v>76</v>
      </c>
      <c r="Z101" s="9"/>
      <c r="AA101" s="9"/>
      <c r="AB101" s="9"/>
      <c r="AC101" s="10"/>
      <c r="AD101" s="10"/>
      <c r="AE101" s="10"/>
      <c r="AF101" s="10"/>
      <c r="AG101" s="10"/>
    </row>
    <row r="102" spans="1:33" ht="18" customHeight="1" x14ac:dyDescent="0.15">
      <c r="A102" s="11" t="s">
        <v>32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15.95" customHeight="1" x14ac:dyDescent="0.15">
      <c r="A103" s="12" t="s">
        <v>66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4"/>
    </row>
    <row r="104" spans="1:33" ht="15.95" customHeight="1" x14ac:dyDescent="0.1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</row>
    <row r="105" spans="1:33" ht="15.95" customHeight="1" x14ac:dyDescent="0.1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</row>
    <row r="106" spans="1:33" ht="15.95" customHeight="1" x14ac:dyDescent="0.1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</row>
    <row r="107" spans="1:33" ht="15.95" customHeight="1" x14ac:dyDescent="0.15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spans="1:33" ht="18" customHeight="1" x14ac:dyDescent="0.15"/>
    <row r="109" spans="1:33" ht="18" customHeight="1" x14ac:dyDescent="0.15"/>
    <row r="110" spans="1:33" ht="18" customHeight="1" x14ac:dyDescent="0.15"/>
    <row r="111" spans="1:33" ht="18" customHeight="1" x14ac:dyDescent="0.15"/>
    <row r="112" spans="1:33" ht="18" customHeight="1" x14ac:dyDescent="0.15"/>
    <row r="113" ht="18" customHeight="1" x14ac:dyDescent="0.15"/>
    <row r="114" ht="18" customHeight="1" x14ac:dyDescent="0.15"/>
    <row r="115" ht="18" customHeight="1" x14ac:dyDescent="0.15"/>
    <row r="116" ht="14.25" customHeight="1" x14ac:dyDescent="0.15"/>
    <row r="170" ht="18" customHeight="1" x14ac:dyDescent="0.15"/>
    <row r="171" ht="18" customHeight="1" x14ac:dyDescent="0.15"/>
    <row r="172" ht="13.5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19.5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13.5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89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1" manualBreakCount="1">
    <brk id="6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4"/>
  <sheetViews>
    <sheetView tabSelected="1" topLeftCell="A193" zoomScaleNormal="100" workbookViewId="0">
      <selection activeCell="A171" sqref="A171:AG171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33" t="s">
        <v>1</v>
      </c>
      <c r="U2" s="33"/>
      <c r="V2" s="33"/>
      <c r="W2" s="33"/>
      <c r="X2" s="33"/>
      <c r="Y2" s="33"/>
      <c r="Z2" s="36" t="s">
        <v>59</v>
      </c>
      <c r="AA2" s="26"/>
      <c r="AB2" s="26"/>
      <c r="AC2" s="26"/>
      <c r="AD2" s="26"/>
      <c r="AE2" s="26"/>
      <c r="AF2" s="26"/>
      <c r="AG2" s="26"/>
    </row>
    <row r="3" spans="1:33" ht="18" customHeight="1" x14ac:dyDescent="0.15">
      <c r="A3" s="33" t="s">
        <v>2</v>
      </c>
      <c r="B3" s="33"/>
      <c r="C3" s="33"/>
      <c r="D3" s="33"/>
      <c r="E3" s="26">
        <v>49</v>
      </c>
      <c r="F3" s="26"/>
      <c r="G3" s="26"/>
      <c r="H3" s="33" t="s">
        <v>3</v>
      </c>
      <c r="I3" s="33"/>
      <c r="J3" s="33"/>
      <c r="K3" s="26" t="s">
        <v>67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8" customHeight="1" x14ac:dyDescent="0.15">
      <c r="A4" s="33" t="s">
        <v>8</v>
      </c>
      <c r="B4" s="33"/>
      <c r="C4" s="33"/>
      <c r="D4" s="33"/>
      <c r="E4" s="33"/>
      <c r="F4" s="33"/>
      <c r="G4" s="33"/>
      <c r="H4" s="33" t="s">
        <v>4</v>
      </c>
      <c r="I4" s="33"/>
      <c r="J4" s="33"/>
      <c r="K4" s="33"/>
      <c r="L4" s="33"/>
      <c r="M4" s="33" t="s">
        <v>5</v>
      </c>
      <c r="N4" s="33"/>
      <c r="O4" s="33"/>
      <c r="P4" s="33"/>
      <c r="Q4" s="33"/>
      <c r="R4" s="33" t="s">
        <v>6</v>
      </c>
      <c r="S4" s="33"/>
      <c r="T4" s="33"/>
      <c r="U4" s="33"/>
      <c r="V4" s="33"/>
      <c r="W4" s="33" t="s">
        <v>37</v>
      </c>
      <c r="X4" s="33"/>
      <c r="Y4" s="33"/>
      <c r="Z4" s="33"/>
      <c r="AA4" s="33"/>
      <c r="AB4" s="33" t="s">
        <v>7</v>
      </c>
      <c r="AC4" s="33"/>
      <c r="AD4" s="33"/>
      <c r="AE4" s="33"/>
      <c r="AF4" s="33"/>
      <c r="AG4" s="33"/>
    </row>
    <row r="5" spans="1:33" ht="18" customHeight="1" x14ac:dyDescent="0.15">
      <c r="A5" s="33"/>
      <c r="B5" s="33"/>
      <c r="C5" s="33"/>
      <c r="D5" s="33"/>
      <c r="E5" s="33"/>
      <c r="F5" s="33"/>
      <c r="G5" s="33"/>
      <c r="H5" s="26" t="s">
        <v>68</v>
      </c>
      <c r="I5" s="26"/>
      <c r="J5" s="26"/>
      <c r="K5" s="26"/>
      <c r="L5" s="26"/>
      <c r="M5" s="26" t="s">
        <v>69</v>
      </c>
      <c r="N5" s="26"/>
      <c r="O5" s="26"/>
      <c r="P5" s="26"/>
      <c r="Q5" s="26"/>
      <c r="R5" s="26" t="s">
        <v>62</v>
      </c>
      <c r="S5" s="26"/>
      <c r="T5" s="26"/>
      <c r="U5" s="26"/>
      <c r="V5" s="26"/>
      <c r="W5" s="26" t="s">
        <v>70</v>
      </c>
      <c r="X5" s="26"/>
      <c r="Y5" s="26"/>
      <c r="Z5" s="26"/>
      <c r="AA5" s="26"/>
      <c r="AB5" s="26" t="s">
        <v>64</v>
      </c>
      <c r="AC5" s="26"/>
      <c r="AD5" s="26"/>
      <c r="AE5" s="26"/>
      <c r="AF5" s="26"/>
      <c r="AG5" s="26"/>
    </row>
    <row r="6" spans="1:33" ht="18" customHeight="1" x14ac:dyDescent="0.15">
      <c r="A6" s="33" t="s">
        <v>9</v>
      </c>
      <c r="B6" s="33"/>
      <c r="C6" s="33"/>
      <c r="D6" s="33"/>
      <c r="E6" s="33"/>
      <c r="F6" s="33"/>
      <c r="G6" s="33"/>
      <c r="H6" s="33" t="s">
        <v>10</v>
      </c>
      <c r="I6" s="33"/>
      <c r="J6" s="33"/>
      <c r="K6" s="33"/>
      <c r="L6" s="33"/>
      <c r="M6" s="33" t="s">
        <v>11</v>
      </c>
      <c r="N6" s="33"/>
      <c r="O6" s="33"/>
      <c r="P6" s="33"/>
      <c r="Q6" s="33"/>
      <c r="R6" s="33" t="s">
        <v>12</v>
      </c>
      <c r="S6" s="33"/>
      <c r="T6" s="33"/>
      <c r="U6" s="33"/>
      <c r="V6" s="3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18" customHeight="1" x14ac:dyDescent="0.15">
      <c r="A7" s="33"/>
      <c r="B7" s="33"/>
      <c r="C7" s="33"/>
      <c r="D7" s="33"/>
      <c r="E7" s="33"/>
      <c r="F7" s="33"/>
      <c r="G7" s="33"/>
      <c r="H7" s="26" t="s">
        <v>43</v>
      </c>
      <c r="I7" s="26"/>
      <c r="J7" s="26"/>
      <c r="K7" s="26"/>
      <c r="L7" s="26"/>
      <c r="M7" s="26">
        <v>5</v>
      </c>
      <c r="N7" s="26"/>
      <c r="O7" s="26"/>
      <c r="P7" s="26"/>
      <c r="Q7" s="26"/>
      <c r="R7" s="26">
        <v>15</v>
      </c>
      <c r="S7" s="26"/>
      <c r="T7" s="26"/>
      <c r="U7" s="26"/>
      <c r="V7" s="26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ht="18" customHeight="1" x14ac:dyDescent="0.1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 t="s">
        <v>14</v>
      </c>
      <c r="N8" s="33"/>
      <c r="O8" s="33"/>
      <c r="P8" s="33"/>
      <c r="Q8" s="33"/>
      <c r="R8" s="34">
        <v>0.52</v>
      </c>
      <c r="S8" s="34"/>
      <c r="T8" s="34"/>
      <c r="U8" s="34"/>
      <c r="V8" s="34"/>
      <c r="W8" s="33" t="s">
        <v>15</v>
      </c>
      <c r="X8" s="33"/>
      <c r="Y8" s="33"/>
      <c r="Z8" s="33"/>
      <c r="AA8" s="33"/>
      <c r="AB8" s="34">
        <v>0.41</v>
      </c>
      <c r="AC8" s="34"/>
      <c r="AD8" s="34"/>
      <c r="AE8" s="34"/>
      <c r="AF8" s="34"/>
      <c r="AG8" s="34"/>
    </row>
    <row r="9" spans="1:33" ht="14.25" customHeight="1" x14ac:dyDescent="0.15">
      <c r="A9" s="24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x14ac:dyDescent="0.15">
      <c r="A10" s="2"/>
      <c r="AG10" s="3"/>
    </row>
    <row r="11" spans="1:33" x14ac:dyDescent="0.15">
      <c r="A11" s="2"/>
      <c r="AG11" s="3"/>
    </row>
    <row r="12" spans="1:33" x14ac:dyDescent="0.15">
      <c r="A12" s="2"/>
      <c r="AG12" s="3"/>
    </row>
    <row r="13" spans="1:33" x14ac:dyDescent="0.15">
      <c r="A13" s="2"/>
      <c r="AG13" s="3"/>
    </row>
    <row r="14" spans="1:33" x14ac:dyDescent="0.15">
      <c r="A14" s="2"/>
      <c r="AG14" s="3"/>
    </row>
    <row r="15" spans="1:33" x14ac:dyDescent="0.15">
      <c r="A15" s="2"/>
      <c r="AG15" s="3"/>
    </row>
    <row r="16" spans="1:33" x14ac:dyDescent="0.15">
      <c r="A16" s="2"/>
      <c r="AG16" s="3"/>
    </row>
    <row r="17" spans="1:33" x14ac:dyDescent="0.15">
      <c r="A17" s="2"/>
      <c r="AG17" s="3"/>
    </row>
    <row r="18" spans="1:33" x14ac:dyDescent="0.15">
      <c r="A18" s="2"/>
      <c r="AG18" s="3"/>
    </row>
    <row r="19" spans="1:33" x14ac:dyDescent="0.15">
      <c r="A19" s="2"/>
      <c r="AG19" s="3"/>
    </row>
    <row r="20" spans="1:33" x14ac:dyDescent="0.15">
      <c r="A20" s="2"/>
      <c r="AG20" s="3"/>
    </row>
    <row r="21" spans="1:33" x14ac:dyDescent="0.15">
      <c r="A21" s="2"/>
      <c r="AG21" s="3"/>
    </row>
    <row r="22" spans="1:33" x14ac:dyDescent="0.15">
      <c r="A22" s="2"/>
      <c r="AG22" s="3"/>
    </row>
    <row r="23" spans="1:33" x14ac:dyDescent="0.15">
      <c r="A23" s="2"/>
      <c r="AG23" s="3"/>
    </row>
    <row r="24" spans="1:33" x14ac:dyDescent="0.15">
      <c r="A24" s="2"/>
      <c r="AG24" s="3"/>
    </row>
    <row r="25" spans="1:33" x14ac:dyDescent="0.15">
      <c r="A25" s="2"/>
      <c r="AG25" s="3"/>
    </row>
    <row r="26" spans="1:33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x14ac:dyDescent="0.15">
      <c r="A27" s="2"/>
      <c r="AG27" s="3"/>
    </row>
    <row r="28" spans="1:33" x14ac:dyDescent="0.15">
      <c r="A28" s="2"/>
      <c r="AG28" s="3"/>
    </row>
    <row r="29" spans="1:33" x14ac:dyDescent="0.15">
      <c r="A29" s="2"/>
      <c r="AG29" s="3"/>
    </row>
    <row r="30" spans="1:33" x14ac:dyDescent="0.15">
      <c r="A30" s="2"/>
      <c r="AG30" s="3"/>
    </row>
    <row r="31" spans="1:33" x14ac:dyDescent="0.15">
      <c r="A31" s="2"/>
      <c r="AG31" s="3"/>
    </row>
    <row r="32" spans="1:33" x14ac:dyDescent="0.15">
      <c r="A32" s="2"/>
      <c r="AG32" s="3"/>
    </row>
    <row r="33" spans="1:33" x14ac:dyDescent="0.15">
      <c r="A33" s="2"/>
      <c r="AG33" s="3"/>
    </row>
    <row r="34" spans="1:33" x14ac:dyDescent="0.15">
      <c r="A34" s="2"/>
      <c r="AG34" s="3"/>
    </row>
    <row r="35" spans="1:33" x14ac:dyDescent="0.15">
      <c r="A35" s="2"/>
      <c r="AG35" s="3"/>
    </row>
    <row r="36" spans="1:33" x14ac:dyDescent="0.15">
      <c r="A36" s="2"/>
      <c r="AG36" s="3"/>
    </row>
    <row r="37" spans="1:33" x14ac:dyDescent="0.15">
      <c r="A37" s="2"/>
      <c r="AG37" s="3"/>
    </row>
    <row r="38" spans="1:33" x14ac:dyDescent="0.15">
      <c r="A38" s="2"/>
      <c r="AG38" s="3"/>
    </row>
    <row r="39" spans="1:33" x14ac:dyDescent="0.15">
      <c r="A39" s="2"/>
      <c r="AG39" s="3"/>
    </row>
    <row r="40" spans="1:33" x14ac:dyDescent="0.15">
      <c r="A40" s="2"/>
      <c r="AG40" s="3"/>
    </row>
    <row r="41" spans="1:33" x14ac:dyDescent="0.15">
      <c r="A41" s="2"/>
      <c r="AG41" s="3"/>
    </row>
    <row r="42" spans="1:33" x14ac:dyDescent="0.15">
      <c r="A42" s="2"/>
      <c r="AG42" s="3"/>
    </row>
    <row r="43" spans="1:33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x14ac:dyDescent="0.15">
      <c r="A44" s="2"/>
      <c r="AG44" s="3"/>
    </row>
    <row r="45" spans="1:33" x14ac:dyDescent="0.15">
      <c r="A45" s="2"/>
      <c r="AG45" s="3"/>
    </row>
    <row r="46" spans="1:33" x14ac:dyDescent="0.15">
      <c r="A46" s="2"/>
      <c r="AG46" s="3"/>
    </row>
    <row r="47" spans="1:33" x14ac:dyDescent="0.15">
      <c r="A47" s="2"/>
      <c r="AG47" s="3"/>
    </row>
    <row r="48" spans="1:33" x14ac:dyDescent="0.15">
      <c r="A48" s="2"/>
      <c r="AG48" s="3"/>
    </row>
    <row r="49" spans="1:33" x14ac:dyDescent="0.15">
      <c r="A49" s="2"/>
      <c r="AG49" s="3"/>
    </row>
    <row r="50" spans="1:33" x14ac:dyDescent="0.15">
      <c r="A50" s="2"/>
      <c r="AG50" s="3"/>
    </row>
    <row r="51" spans="1:33" x14ac:dyDescent="0.15">
      <c r="A51" s="2"/>
      <c r="AG51" s="3"/>
    </row>
    <row r="52" spans="1:33" x14ac:dyDescent="0.15">
      <c r="A52" s="2"/>
      <c r="AG52" s="3"/>
    </row>
    <row r="53" spans="1:33" x14ac:dyDescent="0.15">
      <c r="A53" s="2"/>
      <c r="AG53" s="3"/>
    </row>
    <row r="54" spans="1:33" x14ac:dyDescent="0.15">
      <c r="A54" s="2"/>
      <c r="AG54" s="3"/>
    </row>
    <row r="55" spans="1:33" x14ac:dyDescent="0.15">
      <c r="A55" s="2"/>
      <c r="AG55" s="3"/>
    </row>
    <row r="56" spans="1:33" x14ac:dyDescent="0.15">
      <c r="A56" s="2"/>
      <c r="AG56" s="3"/>
    </row>
    <row r="57" spans="1:33" x14ac:dyDescent="0.15">
      <c r="A57" s="2"/>
      <c r="AG57" s="3"/>
    </row>
    <row r="58" spans="1:33" x14ac:dyDescent="0.15">
      <c r="A58" s="2"/>
      <c r="AG58" s="3"/>
    </row>
    <row r="59" spans="1:33" x14ac:dyDescent="0.15">
      <c r="A59" s="2"/>
      <c r="AG59" s="3"/>
    </row>
    <row r="60" spans="1:33" x14ac:dyDescent="0.15">
      <c r="A60" s="2"/>
      <c r="AG60" s="3"/>
    </row>
    <row r="61" spans="1:33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</row>
    <row r="62" spans="1:33" ht="14.25" x14ac:dyDescent="0.15">
      <c r="A62" s="35" t="s">
        <v>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ht="18" customHeight="1" x14ac:dyDescent="0.15">
      <c r="A63" s="33" t="s">
        <v>2</v>
      </c>
      <c r="B63" s="33"/>
      <c r="C63" s="33"/>
      <c r="D63" s="33"/>
      <c r="E63" s="26">
        <v>49</v>
      </c>
      <c r="F63" s="26"/>
      <c r="G63" s="26"/>
      <c r="H63" s="33" t="s">
        <v>3</v>
      </c>
      <c r="I63" s="33"/>
      <c r="J63" s="33"/>
      <c r="K63" s="26" t="s">
        <v>67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8" customHeight="1" x14ac:dyDescent="0.15">
      <c r="A64" s="28" t="s">
        <v>17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</row>
    <row r="65" spans="1:33" ht="13.5" customHeight="1" x14ac:dyDescent="0.15">
      <c r="A65" s="31" t="s">
        <v>18</v>
      </c>
      <c r="B65" s="31"/>
      <c r="C65" s="31" t="s">
        <v>19</v>
      </c>
      <c r="D65" s="31"/>
      <c r="E65" s="31"/>
      <c r="F65" s="31"/>
      <c r="G65" s="31"/>
      <c r="H65" s="31"/>
      <c r="I65" s="31"/>
      <c r="J65" s="31"/>
      <c r="K65" s="32" t="s">
        <v>23</v>
      </c>
      <c r="L65" s="32"/>
      <c r="M65" s="32"/>
      <c r="N65" s="32" t="s">
        <v>24</v>
      </c>
      <c r="O65" s="32"/>
      <c r="P65" s="32"/>
      <c r="Q65" s="32" t="s">
        <v>20</v>
      </c>
      <c r="R65" s="32"/>
      <c r="S65" s="32"/>
      <c r="T65" s="31" t="s">
        <v>21</v>
      </c>
      <c r="U65" s="31"/>
      <c r="V65" s="31"/>
      <c r="W65" s="31"/>
      <c r="X65" s="31"/>
      <c r="Y65" s="31"/>
      <c r="Z65" s="31" t="s">
        <v>22</v>
      </c>
      <c r="AA65" s="31"/>
      <c r="AB65" s="31"/>
      <c r="AC65" s="31"/>
      <c r="AD65" s="31"/>
      <c r="AE65" s="31"/>
      <c r="AF65" s="31"/>
      <c r="AG65" s="31"/>
    </row>
    <row r="66" spans="1:3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2"/>
      <c r="L66" s="32"/>
      <c r="M66" s="32"/>
      <c r="N66" s="32"/>
      <c r="O66" s="32"/>
      <c r="P66" s="32"/>
      <c r="Q66" s="32"/>
      <c r="R66" s="32"/>
      <c r="S66" s="32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20.100000000000001" customHeight="1" x14ac:dyDescent="0.15">
      <c r="A67" s="24">
        <v>1</v>
      </c>
      <c r="B67" s="24"/>
      <c r="C67" s="26" t="s">
        <v>71</v>
      </c>
      <c r="D67" s="26"/>
      <c r="E67" s="26"/>
      <c r="F67" s="26"/>
      <c r="G67" s="26"/>
      <c r="H67" s="26"/>
      <c r="I67" s="26"/>
      <c r="J67" s="26"/>
      <c r="K67" s="27">
        <v>8</v>
      </c>
      <c r="L67" s="27"/>
      <c r="M67" s="27"/>
      <c r="N67" s="27">
        <v>5</v>
      </c>
      <c r="O67" s="27"/>
      <c r="P67" s="27"/>
      <c r="Q67" s="26" t="s">
        <v>47</v>
      </c>
      <c r="R67" s="26"/>
      <c r="S67" s="26"/>
      <c r="T67" s="26"/>
      <c r="U67" s="26"/>
      <c r="V67" s="26"/>
      <c r="W67" s="26"/>
      <c r="X67" s="26"/>
      <c r="Y67" s="26"/>
      <c r="Z67" s="24"/>
      <c r="AA67" s="24"/>
      <c r="AB67" s="24"/>
      <c r="AC67" s="24"/>
      <c r="AD67" s="24"/>
      <c r="AE67" s="24"/>
      <c r="AF67" s="24"/>
      <c r="AG67" s="24"/>
    </row>
    <row r="68" spans="1:33" ht="20.100000000000001" customHeight="1" x14ac:dyDescent="0.15">
      <c r="A68" s="24">
        <v>2</v>
      </c>
      <c r="B68" s="24"/>
      <c r="C68" s="26" t="s">
        <v>71</v>
      </c>
      <c r="D68" s="26"/>
      <c r="E68" s="26"/>
      <c r="F68" s="26"/>
      <c r="G68" s="26"/>
      <c r="H68" s="26"/>
      <c r="I68" s="26"/>
      <c r="J68" s="26"/>
      <c r="K68" s="27">
        <v>16</v>
      </c>
      <c r="L68" s="27"/>
      <c r="M68" s="27"/>
      <c r="N68" s="27">
        <v>10</v>
      </c>
      <c r="O68" s="27"/>
      <c r="P68" s="27"/>
      <c r="Q68" s="26"/>
      <c r="R68" s="26"/>
      <c r="S68" s="26"/>
      <c r="T68" s="26"/>
      <c r="U68" s="26"/>
      <c r="V68" s="26"/>
      <c r="W68" s="26"/>
      <c r="X68" s="26"/>
      <c r="Y68" s="26"/>
      <c r="Z68" s="24"/>
      <c r="AA68" s="24"/>
      <c r="AB68" s="24"/>
      <c r="AC68" s="24"/>
      <c r="AD68" s="24"/>
      <c r="AE68" s="24"/>
      <c r="AF68" s="24"/>
      <c r="AG68" s="24"/>
    </row>
    <row r="69" spans="1:33" ht="20.100000000000001" customHeight="1" x14ac:dyDescent="0.15">
      <c r="A69" s="24">
        <v>3</v>
      </c>
      <c r="B69" s="24"/>
      <c r="C69" s="26" t="s">
        <v>71</v>
      </c>
      <c r="D69" s="26"/>
      <c r="E69" s="26"/>
      <c r="F69" s="26"/>
      <c r="G69" s="26"/>
      <c r="H69" s="26"/>
      <c r="I69" s="26"/>
      <c r="J69" s="26"/>
      <c r="K69" s="27">
        <v>10</v>
      </c>
      <c r="L69" s="27"/>
      <c r="M69" s="27"/>
      <c r="N69" s="27">
        <v>9</v>
      </c>
      <c r="O69" s="27"/>
      <c r="P69" s="27"/>
      <c r="Q69" s="26"/>
      <c r="R69" s="26"/>
      <c r="S69" s="26"/>
      <c r="T69" s="26"/>
      <c r="U69" s="26"/>
      <c r="V69" s="26"/>
      <c r="W69" s="26"/>
      <c r="X69" s="26"/>
      <c r="Y69" s="26"/>
      <c r="Z69" s="24"/>
      <c r="AA69" s="24"/>
      <c r="AB69" s="24"/>
      <c r="AC69" s="24"/>
      <c r="AD69" s="24"/>
      <c r="AE69" s="24"/>
      <c r="AF69" s="24"/>
      <c r="AG69" s="24"/>
    </row>
    <row r="70" spans="1:33" ht="20.100000000000001" customHeight="1" x14ac:dyDescent="0.15">
      <c r="A70" s="24">
        <v>4</v>
      </c>
      <c r="B70" s="24"/>
      <c r="C70" s="26" t="s">
        <v>71</v>
      </c>
      <c r="D70" s="26"/>
      <c r="E70" s="26"/>
      <c r="F70" s="26"/>
      <c r="G70" s="26"/>
      <c r="H70" s="26"/>
      <c r="I70" s="26"/>
      <c r="J70" s="26"/>
      <c r="K70" s="27">
        <v>10</v>
      </c>
      <c r="L70" s="27"/>
      <c r="M70" s="27"/>
      <c r="N70" s="27">
        <v>7</v>
      </c>
      <c r="O70" s="27"/>
      <c r="P70" s="27"/>
      <c r="Q70" s="26"/>
      <c r="R70" s="26"/>
      <c r="S70" s="26"/>
      <c r="T70" s="26"/>
      <c r="U70" s="26"/>
      <c r="V70" s="26"/>
      <c r="W70" s="26"/>
      <c r="X70" s="26"/>
      <c r="Y70" s="26"/>
      <c r="Z70" s="24"/>
      <c r="AA70" s="24"/>
      <c r="AB70" s="24"/>
      <c r="AC70" s="24"/>
      <c r="AD70" s="24"/>
      <c r="AE70" s="24"/>
      <c r="AF70" s="24"/>
      <c r="AG70" s="24"/>
    </row>
    <row r="71" spans="1:33" ht="20.100000000000001" customHeight="1" x14ac:dyDescent="0.15">
      <c r="A71" s="24">
        <v>5</v>
      </c>
      <c r="B71" s="24"/>
      <c r="C71" s="26" t="s">
        <v>71</v>
      </c>
      <c r="D71" s="26"/>
      <c r="E71" s="26"/>
      <c r="F71" s="26"/>
      <c r="G71" s="26"/>
      <c r="H71" s="26"/>
      <c r="I71" s="26"/>
      <c r="J71" s="26"/>
      <c r="K71" s="27">
        <v>10</v>
      </c>
      <c r="L71" s="27"/>
      <c r="M71" s="27"/>
      <c r="N71" s="27">
        <v>7</v>
      </c>
      <c r="O71" s="27"/>
      <c r="P71" s="27"/>
      <c r="Q71" s="26"/>
      <c r="R71" s="26"/>
      <c r="S71" s="26"/>
      <c r="T71" s="26"/>
      <c r="U71" s="26"/>
      <c r="V71" s="26"/>
      <c r="W71" s="26"/>
      <c r="X71" s="26"/>
      <c r="Y71" s="26"/>
      <c r="Z71" s="24"/>
      <c r="AA71" s="24"/>
      <c r="AB71" s="24"/>
      <c r="AC71" s="24"/>
      <c r="AD71" s="24"/>
      <c r="AE71" s="24"/>
      <c r="AF71" s="24"/>
      <c r="AG71" s="24"/>
    </row>
    <row r="72" spans="1:33" ht="19.5" customHeight="1" x14ac:dyDescent="0.15">
      <c r="A72" s="24">
        <v>6</v>
      </c>
      <c r="B72" s="24"/>
      <c r="C72" s="26" t="s">
        <v>71</v>
      </c>
      <c r="D72" s="26"/>
      <c r="E72" s="26"/>
      <c r="F72" s="26"/>
      <c r="G72" s="26"/>
      <c r="H72" s="26"/>
      <c r="I72" s="26"/>
      <c r="J72" s="26"/>
      <c r="K72" s="27">
        <v>14</v>
      </c>
      <c r="L72" s="27"/>
      <c r="M72" s="27"/>
      <c r="N72" s="27">
        <v>10</v>
      </c>
      <c r="O72" s="27"/>
      <c r="P72" s="27"/>
      <c r="Q72" s="26"/>
      <c r="R72" s="26"/>
      <c r="S72" s="26"/>
      <c r="T72" s="26"/>
      <c r="U72" s="26"/>
      <c r="V72" s="26"/>
      <c r="W72" s="26"/>
      <c r="X72" s="26"/>
      <c r="Y72" s="26"/>
      <c r="Z72" s="24"/>
      <c r="AA72" s="24"/>
      <c r="AB72" s="24"/>
      <c r="AC72" s="24"/>
      <c r="AD72" s="24"/>
      <c r="AE72" s="24"/>
      <c r="AF72" s="24"/>
      <c r="AG72" s="24"/>
    </row>
    <row r="73" spans="1:33" ht="20.100000000000001" customHeight="1" x14ac:dyDescent="0.15">
      <c r="A73" s="24">
        <v>7</v>
      </c>
      <c r="B73" s="24"/>
      <c r="C73" s="26" t="s">
        <v>71</v>
      </c>
      <c r="D73" s="26"/>
      <c r="E73" s="26"/>
      <c r="F73" s="26"/>
      <c r="G73" s="26"/>
      <c r="H73" s="26"/>
      <c r="I73" s="26"/>
      <c r="J73" s="26"/>
      <c r="K73" s="27">
        <v>20</v>
      </c>
      <c r="L73" s="27"/>
      <c r="M73" s="27"/>
      <c r="N73" s="27">
        <v>10</v>
      </c>
      <c r="O73" s="27"/>
      <c r="P73" s="27"/>
      <c r="Q73" s="26"/>
      <c r="R73" s="26"/>
      <c r="S73" s="26"/>
      <c r="T73" s="26"/>
      <c r="U73" s="26"/>
      <c r="V73" s="26"/>
      <c r="W73" s="26"/>
      <c r="X73" s="26"/>
      <c r="Y73" s="26"/>
      <c r="Z73" s="24"/>
      <c r="AA73" s="24"/>
      <c r="AB73" s="24"/>
      <c r="AC73" s="24"/>
      <c r="AD73" s="24"/>
      <c r="AE73" s="24"/>
      <c r="AF73" s="24"/>
      <c r="AG73" s="24"/>
    </row>
    <row r="74" spans="1:33" ht="20.100000000000001" customHeight="1" x14ac:dyDescent="0.15">
      <c r="A74" s="24">
        <v>8</v>
      </c>
      <c r="B74" s="24"/>
      <c r="C74" s="26" t="s">
        <v>71</v>
      </c>
      <c r="D74" s="26"/>
      <c r="E74" s="26"/>
      <c r="F74" s="26"/>
      <c r="G74" s="26"/>
      <c r="H74" s="26"/>
      <c r="I74" s="26"/>
      <c r="J74" s="26"/>
      <c r="K74" s="27">
        <v>12</v>
      </c>
      <c r="L74" s="27"/>
      <c r="M74" s="27"/>
      <c r="N74" s="27">
        <v>9</v>
      </c>
      <c r="O74" s="27"/>
      <c r="P74" s="27"/>
      <c r="Q74" s="26"/>
      <c r="R74" s="26"/>
      <c r="S74" s="26"/>
      <c r="T74" s="26"/>
      <c r="U74" s="26"/>
      <c r="V74" s="26"/>
      <c r="W74" s="26"/>
      <c r="X74" s="26"/>
      <c r="Y74" s="26"/>
      <c r="Z74" s="24"/>
      <c r="AA74" s="24"/>
      <c r="AB74" s="24"/>
      <c r="AC74" s="24"/>
      <c r="AD74" s="24"/>
      <c r="AE74" s="24"/>
      <c r="AF74" s="24"/>
      <c r="AG74" s="24"/>
    </row>
    <row r="75" spans="1:33" ht="20.100000000000001" customHeight="1" x14ac:dyDescent="0.15">
      <c r="A75" s="24">
        <v>9</v>
      </c>
      <c r="B75" s="24"/>
      <c r="C75" s="26" t="s">
        <v>71</v>
      </c>
      <c r="D75" s="26"/>
      <c r="E75" s="26"/>
      <c r="F75" s="26"/>
      <c r="G75" s="26"/>
      <c r="H75" s="26"/>
      <c r="I75" s="26"/>
      <c r="J75" s="26"/>
      <c r="K75" s="27">
        <v>12</v>
      </c>
      <c r="L75" s="27"/>
      <c r="M75" s="27"/>
      <c r="N75" s="27">
        <v>10</v>
      </c>
      <c r="O75" s="27"/>
      <c r="P75" s="27"/>
      <c r="Q75" s="26"/>
      <c r="R75" s="26"/>
      <c r="S75" s="26"/>
      <c r="T75" s="26"/>
      <c r="U75" s="26"/>
      <c r="V75" s="26"/>
      <c r="W75" s="26"/>
      <c r="X75" s="26"/>
      <c r="Y75" s="26"/>
      <c r="Z75" s="24"/>
      <c r="AA75" s="24"/>
      <c r="AB75" s="24"/>
      <c r="AC75" s="24"/>
      <c r="AD75" s="24"/>
      <c r="AE75" s="24"/>
      <c r="AF75" s="24"/>
      <c r="AG75" s="24"/>
    </row>
    <row r="76" spans="1:33" ht="20.100000000000001" customHeight="1" x14ac:dyDescent="0.15">
      <c r="A76" s="24">
        <v>10</v>
      </c>
      <c r="B76" s="24"/>
      <c r="C76" s="26" t="s">
        <v>71</v>
      </c>
      <c r="D76" s="26"/>
      <c r="E76" s="26"/>
      <c r="F76" s="26"/>
      <c r="G76" s="26"/>
      <c r="H76" s="26"/>
      <c r="I76" s="26"/>
      <c r="J76" s="26"/>
      <c r="K76" s="27">
        <v>10</v>
      </c>
      <c r="L76" s="27"/>
      <c r="M76" s="27"/>
      <c r="N76" s="27">
        <v>10</v>
      </c>
      <c r="O76" s="27"/>
      <c r="P76" s="27"/>
      <c r="Q76" s="26"/>
      <c r="R76" s="26"/>
      <c r="S76" s="26"/>
      <c r="T76" s="26"/>
      <c r="U76" s="26"/>
      <c r="V76" s="26"/>
      <c r="W76" s="26"/>
      <c r="X76" s="26"/>
      <c r="Y76" s="26"/>
      <c r="Z76" s="24"/>
      <c r="AA76" s="24"/>
      <c r="AB76" s="24"/>
      <c r="AC76" s="24"/>
      <c r="AD76" s="24"/>
      <c r="AE76" s="24"/>
      <c r="AF76" s="24"/>
      <c r="AG76" s="24"/>
    </row>
    <row r="77" spans="1:33" ht="20.100000000000001" customHeight="1" x14ac:dyDescent="0.15">
      <c r="A77" s="24">
        <v>11</v>
      </c>
      <c r="B77" s="24"/>
      <c r="C77" s="26" t="s">
        <v>71</v>
      </c>
      <c r="D77" s="26"/>
      <c r="E77" s="26"/>
      <c r="F77" s="26"/>
      <c r="G77" s="26"/>
      <c r="H77" s="26"/>
      <c r="I77" s="26"/>
      <c r="J77" s="26"/>
      <c r="K77" s="27">
        <v>16</v>
      </c>
      <c r="L77" s="27"/>
      <c r="M77" s="27"/>
      <c r="N77" s="27">
        <v>10</v>
      </c>
      <c r="O77" s="27"/>
      <c r="P77" s="27"/>
      <c r="Q77" s="26"/>
      <c r="R77" s="26"/>
      <c r="S77" s="26"/>
      <c r="T77" s="26"/>
      <c r="U77" s="26"/>
      <c r="V77" s="26"/>
      <c r="W77" s="26"/>
      <c r="X77" s="26"/>
      <c r="Y77" s="26"/>
      <c r="Z77" s="24"/>
      <c r="AA77" s="24"/>
      <c r="AB77" s="24"/>
      <c r="AC77" s="24"/>
      <c r="AD77" s="24"/>
      <c r="AE77" s="24"/>
      <c r="AF77" s="24"/>
      <c r="AG77" s="24"/>
    </row>
    <row r="78" spans="1:33" ht="20.100000000000001" customHeight="1" x14ac:dyDescent="0.15">
      <c r="A78" s="24">
        <v>12</v>
      </c>
      <c r="B78" s="24"/>
      <c r="C78" s="26" t="s">
        <v>71</v>
      </c>
      <c r="D78" s="26"/>
      <c r="E78" s="26"/>
      <c r="F78" s="26"/>
      <c r="G78" s="26"/>
      <c r="H78" s="26"/>
      <c r="I78" s="26"/>
      <c r="J78" s="26"/>
      <c r="K78" s="27">
        <v>10</v>
      </c>
      <c r="L78" s="27"/>
      <c r="M78" s="27"/>
      <c r="N78" s="27">
        <v>8</v>
      </c>
      <c r="O78" s="27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4"/>
      <c r="AA78" s="24"/>
      <c r="AB78" s="24"/>
      <c r="AC78" s="24"/>
      <c r="AD78" s="24"/>
      <c r="AE78" s="24"/>
      <c r="AF78" s="24"/>
      <c r="AG78" s="24"/>
    </row>
    <row r="79" spans="1:33" ht="20.100000000000001" customHeight="1" x14ac:dyDescent="0.15">
      <c r="A79" s="24">
        <v>13</v>
      </c>
      <c r="B79" s="24"/>
      <c r="C79" s="26" t="s">
        <v>71</v>
      </c>
      <c r="D79" s="26"/>
      <c r="E79" s="26"/>
      <c r="F79" s="26"/>
      <c r="G79" s="26"/>
      <c r="H79" s="26"/>
      <c r="I79" s="26"/>
      <c r="J79" s="26"/>
      <c r="K79" s="27">
        <v>8</v>
      </c>
      <c r="L79" s="27"/>
      <c r="M79" s="27"/>
      <c r="N79" s="27">
        <v>8</v>
      </c>
      <c r="O79" s="27"/>
      <c r="P79" s="27"/>
      <c r="Q79" s="26" t="s">
        <v>47</v>
      </c>
      <c r="R79" s="26"/>
      <c r="S79" s="26"/>
      <c r="T79" s="26"/>
      <c r="U79" s="26"/>
      <c r="V79" s="26"/>
      <c r="W79" s="26"/>
      <c r="X79" s="26"/>
      <c r="Y79" s="26"/>
      <c r="Z79" s="24"/>
      <c r="AA79" s="24"/>
      <c r="AB79" s="24"/>
      <c r="AC79" s="24"/>
      <c r="AD79" s="24"/>
      <c r="AE79" s="24"/>
      <c r="AF79" s="24"/>
      <c r="AG79" s="24"/>
    </row>
    <row r="80" spans="1:33" ht="20.100000000000001" customHeight="1" x14ac:dyDescent="0.15">
      <c r="A80" s="24">
        <v>14</v>
      </c>
      <c r="B80" s="24"/>
      <c r="C80" s="26" t="s">
        <v>71</v>
      </c>
      <c r="D80" s="26"/>
      <c r="E80" s="26"/>
      <c r="F80" s="26"/>
      <c r="G80" s="26"/>
      <c r="H80" s="26"/>
      <c r="I80" s="26"/>
      <c r="J80" s="26"/>
      <c r="K80" s="27">
        <v>8</v>
      </c>
      <c r="L80" s="27"/>
      <c r="M80" s="27"/>
      <c r="N80" s="27">
        <v>7</v>
      </c>
      <c r="O80" s="27"/>
      <c r="P80" s="27"/>
      <c r="Q80" s="26" t="s">
        <v>47</v>
      </c>
      <c r="R80" s="26"/>
      <c r="S80" s="26"/>
      <c r="T80" s="26"/>
      <c r="U80" s="26"/>
      <c r="V80" s="26"/>
      <c r="W80" s="26"/>
      <c r="X80" s="26"/>
      <c r="Y80" s="26"/>
      <c r="Z80" s="24"/>
      <c r="AA80" s="24"/>
      <c r="AB80" s="24"/>
      <c r="AC80" s="24"/>
      <c r="AD80" s="24"/>
      <c r="AE80" s="24"/>
      <c r="AF80" s="24"/>
      <c r="AG80" s="24"/>
    </row>
    <row r="81" spans="1:33" ht="20.100000000000001" customHeight="1" x14ac:dyDescent="0.15">
      <c r="A81" s="24">
        <v>15</v>
      </c>
      <c r="B81" s="24"/>
      <c r="C81" s="26" t="s">
        <v>71</v>
      </c>
      <c r="D81" s="26"/>
      <c r="E81" s="26"/>
      <c r="F81" s="26"/>
      <c r="G81" s="26"/>
      <c r="H81" s="26"/>
      <c r="I81" s="26"/>
      <c r="J81" s="26"/>
      <c r="K81" s="27">
        <v>8</v>
      </c>
      <c r="L81" s="27"/>
      <c r="M81" s="27"/>
      <c r="N81" s="27">
        <v>7</v>
      </c>
      <c r="O81" s="27"/>
      <c r="P81" s="27"/>
      <c r="Q81" s="26" t="s">
        <v>47</v>
      </c>
      <c r="R81" s="26"/>
      <c r="S81" s="26"/>
      <c r="T81" s="26"/>
      <c r="U81" s="26"/>
      <c r="V81" s="26"/>
      <c r="W81" s="26"/>
      <c r="X81" s="26"/>
      <c r="Y81" s="26"/>
      <c r="Z81" s="24"/>
      <c r="AA81" s="24"/>
      <c r="AB81" s="24"/>
      <c r="AC81" s="24"/>
      <c r="AD81" s="24"/>
      <c r="AE81" s="24"/>
      <c r="AF81" s="24"/>
      <c r="AG81" s="24"/>
    </row>
    <row r="82" spans="1:33" ht="20.100000000000001" customHeight="1" x14ac:dyDescent="0.15">
      <c r="A82" s="24">
        <v>16</v>
      </c>
      <c r="B82" s="24"/>
      <c r="C82" s="26" t="s">
        <v>71</v>
      </c>
      <c r="D82" s="26"/>
      <c r="E82" s="26"/>
      <c r="F82" s="26"/>
      <c r="G82" s="26"/>
      <c r="H82" s="26"/>
      <c r="I82" s="26"/>
      <c r="J82" s="26"/>
      <c r="K82" s="27">
        <v>16</v>
      </c>
      <c r="L82" s="27"/>
      <c r="M82" s="27"/>
      <c r="N82" s="27">
        <v>12</v>
      </c>
      <c r="O82" s="27"/>
      <c r="P82" s="27"/>
      <c r="Q82" s="26"/>
      <c r="R82" s="26"/>
      <c r="S82" s="26"/>
      <c r="T82" s="26"/>
      <c r="U82" s="26"/>
      <c r="V82" s="26"/>
      <c r="W82" s="26"/>
      <c r="X82" s="26"/>
      <c r="Y82" s="26"/>
      <c r="Z82" s="24"/>
      <c r="AA82" s="24"/>
      <c r="AB82" s="24"/>
      <c r="AC82" s="24"/>
      <c r="AD82" s="24"/>
      <c r="AE82" s="24"/>
      <c r="AF82" s="24"/>
      <c r="AG82" s="24"/>
    </row>
    <row r="83" spans="1:33" ht="20.100000000000001" customHeight="1" x14ac:dyDescent="0.15">
      <c r="A83" s="24">
        <v>17</v>
      </c>
      <c r="B83" s="24"/>
      <c r="C83" s="26" t="s">
        <v>71</v>
      </c>
      <c r="D83" s="26"/>
      <c r="E83" s="26"/>
      <c r="F83" s="26"/>
      <c r="G83" s="26"/>
      <c r="H83" s="26"/>
      <c r="I83" s="26"/>
      <c r="J83" s="26"/>
      <c r="K83" s="27">
        <v>14</v>
      </c>
      <c r="L83" s="27"/>
      <c r="M83" s="27"/>
      <c r="N83" s="27">
        <v>12</v>
      </c>
      <c r="O83" s="27"/>
      <c r="P83" s="27"/>
      <c r="Q83" s="26"/>
      <c r="R83" s="26"/>
      <c r="S83" s="26"/>
      <c r="T83" s="26"/>
      <c r="U83" s="26"/>
      <c r="V83" s="26"/>
      <c r="W83" s="26"/>
      <c r="X83" s="26"/>
      <c r="Y83" s="26"/>
      <c r="Z83" s="24"/>
      <c r="AA83" s="24"/>
      <c r="AB83" s="24"/>
      <c r="AC83" s="24"/>
      <c r="AD83" s="24"/>
      <c r="AE83" s="24"/>
      <c r="AF83" s="24"/>
      <c r="AG83" s="24"/>
    </row>
    <row r="84" spans="1:33" ht="20.100000000000001" customHeight="1" x14ac:dyDescent="0.15">
      <c r="A84" s="24">
        <v>18</v>
      </c>
      <c r="B84" s="24"/>
      <c r="C84" s="26" t="s">
        <v>71</v>
      </c>
      <c r="D84" s="26"/>
      <c r="E84" s="26"/>
      <c r="F84" s="26"/>
      <c r="G84" s="26"/>
      <c r="H84" s="26"/>
      <c r="I84" s="26"/>
      <c r="J84" s="26"/>
      <c r="K84" s="25">
        <v>8</v>
      </c>
      <c r="L84" s="25"/>
      <c r="M84" s="25"/>
      <c r="N84" s="25">
        <v>7</v>
      </c>
      <c r="O84" s="25"/>
      <c r="P84" s="25"/>
      <c r="Q84" s="26" t="s">
        <v>47</v>
      </c>
      <c r="R84" s="26"/>
      <c r="S84" s="26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:33" ht="20.100000000000001" customHeight="1" x14ac:dyDescent="0.15">
      <c r="A85" s="24">
        <v>19</v>
      </c>
      <c r="B85" s="24"/>
      <c r="C85" s="26" t="s">
        <v>71</v>
      </c>
      <c r="D85" s="26"/>
      <c r="E85" s="26"/>
      <c r="F85" s="26"/>
      <c r="G85" s="26"/>
      <c r="H85" s="26"/>
      <c r="I85" s="26"/>
      <c r="J85" s="26"/>
      <c r="K85" s="25">
        <v>10</v>
      </c>
      <c r="L85" s="25"/>
      <c r="M85" s="25"/>
      <c r="N85" s="25">
        <v>10</v>
      </c>
      <c r="O85" s="25"/>
      <c r="P85" s="25"/>
      <c r="Q85" s="26"/>
      <c r="R85" s="26"/>
      <c r="S85" s="2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:33" ht="20.100000000000001" customHeight="1" x14ac:dyDescent="0.15">
      <c r="A86" s="24">
        <v>20</v>
      </c>
      <c r="B86" s="24"/>
      <c r="C86" s="26" t="s">
        <v>71</v>
      </c>
      <c r="D86" s="26"/>
      <c r="E86" s="26"/>
      <c r="F86" s="26"/>
      <c r="G86" s="26"/>
      <c r="H86" s="26"/>
      <c r="I86" s="26"/>
      <c r="J86" s="26"/>
      <c r="K86" s="25">
        <v>8</v>
      </c>
      <c r="L86" s="25"/>
      <c r="M86" s="25"/>
      <c r="N86" s="25">
        <v>7</v>
      </c>
      <c r="O86" s="25"/>
      <c r="P86" s="25"/>
      <c r="Q86" s="26" t="s">
        <v>47</v>
      </c>
      <c r="R86" s="26"/>
      <c r="S86" s="26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ht="20.100000000000001" customHeight="1" x14ac:dyDescent="0.15">
      <c r="A87" s="24">
        <v>21</v>
      </c>
      <c r="B87" s="24"/>
      <c r="C87" s="26" t="s">
        <v>71</v>
      </c>
      <c r="D87" s="26"/>
      <c r="E87" s="26"/>
      <c r="F87" s="26"/>
      <c r="G87" s="26"/>
      <c r="H87" s="26"/>
      <c r="I87" s="26"/>
      <c r="J87" s="26"/>
      <c r="K87" s="25">
        <v>16</v>
      </c>
      <c r="L87" s="25"/>
      <c r="M87" s="25"/>
      <c r="N87" s="25">
        <v>12</v>
      </c>
      <c r="O87" s="25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:33" ht="20.100000000000001" customHeight="1" x14ac:dyDescent="0.15">
      <c r="A88" s="24">
        <v>22</v>
      </c>
      <c r="B88" s="24"/>
      <c r="C88" s="26" t="s">
        <v>71</v>
      </c>
      <c r="D88" s="26"/>
      <c r="E88" s="26"/>
      <c r="F88" s="26"/>
      <c r="G88" s="26"/>
      <c r="H88" s="26"/>
      <c r="I88" s="26"/>
      <c r="J88" s="26"/>
      <c r="K88" s="25">
        <v>14</v>
      </c>
      <c r="L88" s="25"/>
      <c r="M88" s="25"/>
      <c r="N88" s="25">
        <v>12</v>
      </c>
      <c r="O88" s="25"/>
      <c r="P88" s="25"/>
      <c r="Q88" s="26"/>
      <c r="R88" s="26"/>
      <c r="S88" s="26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:33" ht="20.100000000000001" customHeight="1" x14ac:dyDescent="0.15">
      <c r="A89" s="24">
        <v>23</v>
      </c>
      <c r="B89" s="24"/>
      <c r="C89" s="26" t="s">
        <v>71</v>
      </c>
      <c r="D89" s="26"/>
      <c r="E89" s="26"/>
      <c r="F89" s="26"/>
      <c r="G89" s="26"/>
      <c r="H89" s="26"/>
      <c r="I89" s="26"/>
      <c r="J89" s="26"/>
      <c r="K89" s="25">
        <v>12</v>
      </c>
      <c r="L89" s="25"/>
      <c r="M89" s="25"/>
      <c r="N89" s="25">
        <v>11</v>
      </c>
      <c r="O89" s="25"/>
      <c r="P89" s="25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:33" ht="20.100000000000001" customHeight="1" x14ac:dyDescent="0.15">
      <c r="A90" s="24">
        <v>24</v>
      </c>
      <c r="B90" s="24"/>
      <c r="C90" s="26" t="s">
        <v>71</v>
      </c>
      <c r="D90" s="26"/>
      <c r="E90" s="26"/>
      <c r="F90" s="26"/>
      <c r="G90" s="26"/>
      <c r="H90" s="26"/>
      <c r="I90" s="26"/>
      <c r="J90" s="26"/>
      <c r="K90" s="25">
        <v>16</v>
      </c>
      <c r="L90" s="25"/>
      <c r="M90" s="25"/>
      <c r="N90" s="25">
        <v>11</v>
      </c>
      <c r="O90" s="25"/>
      <c r="P90" s="25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:33" ht="20.100000000000001" customHeight="1" x14ac:dyDescent="0.15">
      <c r="A91" s="24">
        <v>25</v>
      </c>
      <c r="B91" s="24"/>
      <c r="C91" s="26" t="s">
        <v>71</v>
      </c>
      <c r="D91" s="26"/>
      <c r="E91" s="26"/>
      <c r="F91" s="26"/>
      <c r="G91" s="26"/>
      <c r="H91" s="26"/>
      <c r="I91" s="26"/>
      <c r="J91" s="26"/>
      <c r="K91" s="25">
        <v>14</v>
      </c>
      <c r="L91" s="25"/>
      <c r="M91" s="25"/>
      <c r="N91" s="25">
        <v>12</v>
      </c>
      <c r="O91" s="25"/>
      <c r="P91" s="25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:33" ht="20.100000000000001" customHeight="1" x14ac:dyDescent="0.15">
      <c r="A92" s="24">
        <v>26</v>
      </c>
      <c r="B92" s="24"/>
      <c r="C92" s="26" t="s">
        <v>71</v>
      </c>
      <c r="D92" s="26"/>
      <c r="E92" s="26"/>
      <c r="F92" s="26"/>
      <c r="G92" s="26"/>
      <c r="H92" s="26"/>
      <c r="I92" s="26"/>
      <c r="J92" s="26"/>
      <c r="K92" s="25">
        <v>18</v>
      </c>
      <c r="L92" s="25"/>
      <c r="M92" s="25"/>
      <c r="N92" s="25">
        <v>12</v>
      </c>
      <c r="O92" s="25"/>
      <c r="P92" s="25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:33" ht="20.100000000000001" customHeight="1" x14ac:dyDescent="0.15">
      <c r="A93" s="24">
        <v>27</v>
      </c>
      <c r="B93" s="24"/>
      <c r="C93" s="26" t="s">
        <v>71</v>
      </c>
      <c r="D93" s="26"/>
      <c r="E93" s="26"/>
      <c r="F93" s="26"/>
      <c r="G93" s="26"/>
      <c r="H93" s="26"/>
      <c r="I93" s="26"/>
      <c r="J93" s="26"/>
      <c r="K93" s="25">
        <v>12</v>
      </c>
      <c r="L93" s="25"/>
      <c r="M93" s="25"/>
      <c r="N93" s="25">
        <v>11</v>
      </c>
      <c r="O93" s="25"/>
      <c r="P93" s="25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:33" ht="20.100000000000001" customHeight="1" x14ac:dyDescent="0.15">
      <c r="A94" s="24">
        <v>28</v>
      </c>
      <c r="B94" s="24"/>
      <c r="C94" s="26" t="s">
        <v>71</v>
      </c>
      <c r="D94" s="26"/>
      <c r="E94" s="26"/>
      <c r="F94" s="26"/>
      <c r="G94" s="26"/>
      <c r="H94" s="26"/>
      <c r="I94" s="26"/>
      <c r="J94" s="26"/>
      <c r="K94" s="25">
        <v>12</v>
      </c>
      <c r="L94" s="25"/>
      <c r="M94" s="25"/>
      <c r="N94" s="25">
        <v>11</v>
      </c>
      <c r="O94" s="25"/>
      <c r="P94" s="25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:33" ht="20.100000000000001" customHeight="1" x14ac:dyDescent="0.15">
      <c r="A95" s="24">
        <v>29</v>
      </c>
      <c r="B95" s="24"/>
      <c r="C95" s="26" t="s">
        <v>71</v>
      </c>
      <c r="D95" s="26"/>
      <c r="E95" s="26"/>
      <c r="F95" s="26"/>
      <c r="G95" s="26"/>
      <c r="H95" s="26"/>
      <c r="I95" s="26"/>
      <c r="J95" s="26"/>
      <c r="K95" s="25">
        <v>12</v>
      </c>
      <c r="L95" s="25"/>
      <c r="M95" s="25"/>
      <c r="N95" s="25">
        <v>11</v>
      </c>
      <c r="O95" s="25"/>
      <c r="P95" s="2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3" ht="20.100000000000001" customHeight="1" x14ac:dyDescent="0.15">
      <c r="A96" s="24">
        <v>30</v>
      </c>
      <c r="B96" s="24"/>
      <c r="C96" s="26" t="s">
        <v>71</v>
      </c>
      <c r="D96" s="26"/>
      <c r="E96" s="26"/>
      <c r="F96" s="26"/>
      <c r="G96" s="26"/>
      <c r="H96" s="26"/>
      <c r="I96" s="26"/>
      <c r="J96" s="26"/>
      <c r="K96" s="25">
        <v>8</v>
      </c>
      <c r="L96" s="25"/>
      <c r="M96" s="25"/>
      <c r="N96" s="25">
        <v>7</v>
      </c>
      <c r="O96" s="25"/>
      <c r="P96" s="25"/>
      <c r="Q96" s="26" t="s">
        <v>47</v>
      </c>
      <c r="R96" s="26"/>
      <c r="S96" s="26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:33" ht="13.5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8" customHeight="1" x14ac:dyDescent="0.15">
      <c r="A98" s="21" t="s">
        <v>25</v>
      </c>
      <c r="B98" s="21"/>
      <c r="C98" s="21"/>
      <c r="D98" s="21"/>
      <c r="E98" s="21"/>
      <c r="F98" s="21" t="s">
        <v>26</v>
      </c>
      <c r="G98" s="21"/>
      <c r="H98" s="21"/>
      <c r="I98" s="21"/>
      <c r="J98" s="21"/>
      <c r="K98" s="21" t="s">
        <v>27</v>
      </c>
      <c r="L98" s="21"/>
      <c r="M98" s="21"/>
      <c r="N98" s="21"/>
      <c r="O98" s="21"/>
      <c r="P98" s="21" t="s">
        <v>28</v>
      </c>
      <c r="Q98" s="21"/>
      <c r="R98" s="21"/>
      <c r="S98" s="21"/>
      <c r="T98" s="21"/>
      <c r="U98" s="21" t="s">
        <v>29</v>
      </c>
      <c r="V98" s="21"/>
      <c r="W98" s="21"/>
      <c r="X98" s="21"/>
      <c r="Y98" s="21" t="s">
        <v>30</v>
      </c>
      <c r="Z98" s="21"/>
      <c r="AA98" s="21"/>
      <c r="AB98" s="21"/>
      <c r="AC98" s="21" t="s">
        <v>31</v>
      </c>
      <c r="AD98" s="21"/>
      <c r="AE98" s="21"/>
      <c r="AF98" s="21"/>
      <c r="AG98" s="21"/>
    </row>
    <row r="99" spans="1:33" ht="18" customHeight="1" x14ac:dyDescent="0.15">
      <c r="A99" s="8">
        <f>COUNTA(C67:J96)</f>
        <v>30</v>
      </c>
      <c r="B99" s="8"/>
      <c r="C99" s="8"/>
      <c r="D99" s="8"/>
      <c r="E99" s="8"/>
      <c r="F99" s="9">
        <f>ROUNDDOWN(AVERAGE(K67:M96),0)</f>
        <v>12</v>
      </c>
      <c r="G99" s="9"/>
      <c r="H99" s="9"/>
      <c r="I99" s="9"/>
      <c r="J99" s="9"/>
      <c r="K99" s="9">
        <f>ROUNDDOWN(AVERAGE(N67:P96),0)</f>
        <v>9</v>
      </c>
      <c r="L99" s="9"/>
      <c r="M99" s="9"/>
      <c r="N99" s="9"/>
      <c r="O99" s="9"/>
      <c r="P99" s="8">
        <f>COUNTA(Q67:S96)</f>
        <v>7</v>
      </c>
      <c r="Q99" s="8"/>
      <c r="R99" s="8"/>
      <c r="S99" s="8"/>
      <c r="T99" s="8"/>
      <c r="U99" s="9">
        <f>ROUNDDOWN((P99/A99*100),0)</f>
        <v>23</v>
      </c>
      <c r="V99" s="9"/>
      <c r="W99" s="9"/>
      <c r="X99" s="9"/>
      <c r="Y99" s="9">
        <f>ROUNDDOWN((K99/F99*100),0)</f>
        <v>75</v>
      </c>
      <c r="Z99" s="9"/>
      <c r="AA99" s="9"/>
      <c r="AB99" s="9"/>
      <c r="AC99" s="9">
        <f>ROUNDDOWN(((A99-COUNTA(T67:Y96))/A99*100),0)</f>
        <v>100</v>
      </c>
      <c r="AD99" s="9"/>
      <c r="AE99" s="9"/>
      <c r="AF99" s="9"/>
      <c r="AG99" s="9"/>
    </row>
    <row r="100" spans="1:33" ht="18" customHeight="1" x14ac:dyDescent="0.15">
      <c r="A100" s="21" t="s">
        <v>33</v>
      </c>
      <c r="B100" s="21"/>
      <c r="C100" s="21"/>
      <c r="D100" s="21"/>
      <c r="E100" s="21"/>
      <c r="F100" s="22" t="s">
        <v>34</v>
      </c>
      <c r="G100" s="22"/>
      <c r="H100" s="22"/>
      <c r="I100" s="22"/>
      <c r="J100" s="22"/>
      <c r="K100" s="21" t="s">
        <v>35</v>
      </c>
      <c r="L100" s="21"/>
      <c r="M100" s="21"/>
      <c r="N100" s="21"/>
      <c r="O100" s="21"/>
      <c r="P100" s="23"/>
      <c r="Q100" s="23"/>
      <c r="R100" s="23"/>
      <c r="S100" s="23"/>
      <c r="T100" s="23"/>
      <c r="U100" s="23"/>
      <c r="V100" s="23"/>
      <c r="W100" s="23"/>
      <c r="X100" s="23"/>
      <c r="Y100" s="21" t="s">
        <v>36</v>
      </c>
      <c r="Z100" s="21"/>
      <c r="AA100" s="21"/>
      <c r="AB100" s="21"/>
      <c r="AC100" s="23"/>
      <c r="AD100" s="23"/>
      <c r="AE100" s="23"/>
      <c r="AF100" s="23"/>
      <c r="AG100" s="23"/>
    </row>
    <row r="101" spans="1:33" ht="18" customHeight="1" x14ac:dyDescent="0.15">
      <c r="A101" s="8">
        <f>A99-P99</f>
        <v>23</v>
      </c>
      <c r="B101" s="8"/>
      <c r="C101" s="8"/>
      <c r="D101" s="8"/>
      <c r="E101" s="8"/>
      <c r="F101" s="9">
        <f>((SUM(K67:M96)-SUMIF(Q67:S96,"伐倒",K67:M96))/A101)</f>
        <v>13.304347826086957</v>
      </c>
      <c r="G101" s="9"/>
      <c r="H101" s="9"/>
      <c r="I101" s="9"/>
      <c r="J101" s="9"/>
      <c r="K101" s="9">
        <f>ROUNDDOWN(((SUM(N67:P96)-SUMIF(Q67:S96,"伐倒",N67:P96))/A101),0)</f>
        <v>10</v>
      </c>
      <c r="L101" s="9"/>
      <c r="M101" s="9"/>
      <c r="N101" s="9"/>
      <c r="O101" s="9"/>
      <c r="P101" s="8"/>
      <c r="Q101" s="8"/>
      <c r="R101" s="8"/>
      <c r="S101" s="8"/>
      <c r="T101" s="8"/>
      <c r="U101" s="8"/>
      <c r="V101" s="8"/>
      <c r="W101" s="8"/>
      <c r="X101" s="8"/>
      <c r="Y101" s="9">
        <f>ROUNDDOWN(K101/F101*100,0)</f>
        <v>75</v>
      </c>
      <c r="Z101" s="9"/>
      <c r="AA101" s="9"/>
      <c r="AB101" s="9"/>
      <c r="AC101" s="10"/>
      <c r="AD101" s="10"/>
      <c r="AE101" s="10"/>
      <c r="AF101" s="10"/>
      <c r="AG101" s="10"/>
    </row>
    <row r="102" spans="1:33" ht="18" customHeight="1" x14ac:dyDescent="0.15">
      <c r="A102" s="11" t="s">
        <v>32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15.95" customHeight="1" x14ac:dyDescent="0.15">
      <c r="A103" s="12" t="s">
        <v>72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4"/>
    </row>
    <row r="104" spans="1:33" ht="15.95" customHeight="1" x14ac:dyDescent="0.1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</row>
    <row r="105" spans="1:33" ht="15.95" customHeight="1" x14ac:dyDescent="0.1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</row>
    <row r="106" spans="1:33" ht="15.95" customHeight="1" x14ac:dyDescent="0.1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</row>
    <row r="107" spans="1:33" ht="15.95" customHeight="1" x14ac:dyDescent="0.15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0"/>
    </row>
    <row r="108" spans="1:33" ht="18" customHeight="1" x14ac:dyDescent="0.15">
      <c r="A108" s="35" t="s">
        <v>0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ht="18" customHeight="1" x14ac:dyDescent="0.1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33" t="s">
        <v>1</v>
      </c>
      <c r="U109" s="33"/>
      <c r="V109" s="33"/>
      <c r="W109" s="33"/>
      <c r="X109" s="33"/>
      <c r="Y109" s="33"/>
      <c r="Z109" s="36" t="s">
        <v>59</v>
      </c>
      <c r="AA109" s="26"/>
      <c r="AB109" s="26"/>
      <c r="AC109" s="26"/>
      <c r="AD109" s="26"/>
      <c r="AE109" s="26"/>
      <c r="AF109" s="26"/>
      <c r="AG109" s="26"/>
    </row>
    <row r="110" spans="1:33" ht="18" customHeight="1" x14ac:dyDescent="0.15">
      <c r="A110" s="33" t="s">
        <v>2</v>
      </c>
      <c r="B110" s="33"/>
      <c r="C110" s="33"/>
      <c r="D110" s="33"/>
      <c r="E110" s="26">
        <v>50</v>
      </c>
      <c r="F110" s="26"/>
      <c r="G110" s="26"/>
      <c r="H110" s="33" t="s">
        <v>3</v>
      </c>
      <c r="I110" s="33"/>
      <c r="J110" s="33"/>
      <c r="K110" s="26" t="s">
        <v>73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</row>
    <row r="111" spans="1:33" ht="18" customHeight="1" x14ac:dyDescent="0.15">
      <c r="A111" s="33" t="s">
        <v>8</v>
      </c>
      <c r="B111" s="33"/>
      <c r="C111" s="33"/>
      <c r="D111" s="33"/>
      <c r="E111" s="33"/>
      <c r="F111" s="33"/>
      <c r="G111" s="33"/>
      <c r="H111" s="33" t="s">
        <v>4</v>
      </c>
      <c r="I111" s="33"/>
      <c r="J111" s="33"/>
      <c r="K111" s="33"/>
      <c r="L111" s="33"/>
      <c r="M111" s="33" t="s">
        <v>5</v>
      </c>
      <c r="N111" s="33"/>
      <c r="O111" s="33"/>
      <c r="P111" s="33"/>
      <c r="Q111" s="33"/>
      <c r="R111" s="33" t="s">
        <v>6</v>
      </c>
      <c r="S111" s="33"/>
      <c r="T111" s="33"/>
      <c r="U111" s="33"/>
      <c r="V111" s="33"/>
      <c r="W111" s="33" t="s">
        <v>37</v>
      </c>
      <c r="X111" s="33"/>
      <c r="Y111" s="33"/>
      <c r="Z111" s="33"/>
      <c r="AA111" s="33"/>
      <c r="AB111" s="33" t="s">
        <v>7</v>
      </c>
      <c r="AC111" s="33"/>
      <c r="AD111" s="33"/>
      <c r="AE111" s="33"/>
      <c r="AF111" s="33"/>
      <c r="AG111" s="33"/>
    </row>
    <row r="112" spans="1:33" ht="18" customHeight="1" x14ac:dyDescent="0.15">
      <c r="A112" s="33"/>
      <c r="B112" s="33"/>
      <c r="C112" s="33"/>
      <c r="D112" s="33"/>
      <c r="E112" s="33"/>
      <c r="F112" s="33"/>
      <c r="G112" s="33"/>
      <c r="H112" s="26" t="s">
        <v>68</v>
      </c>
      <c r="I112" s="26"/>
      <c r="J112" s="26"/>
      <c r="K112" s="26"/>
      <c r="L112" s="26"/>
      <c r="M112" s="26" t="s">
        <v>74</v>
      </c>
      <c r="N112" s="26"/>
      <c r="O112" s="26"/>
      <c r="P112" s="26"/>
      <c r="Q112" s="26"/>
      <c r="R112" s="26" t="s">
        <v>62</v>
      </c>
      <c r="S112" s="26"/>
      <c r="T112" s="26"/>
      <c r="U112" s="26"/>
      <c r="V112" s="26"/>
      <c r="W112" s="26" t="s">
        <v>75</v>
      </c>
      <c r="X112" s="26"/>
      <c r="Y112" s="26"/>
      <c r="Z112" s="26"/>
      <c r="AA112" s="26"/>
      <c r="AB112" s="26" t="s">
        <v>76</v>
      </c>
      <c r="AC112" s="26"/>
      <c r="AD112" s="26"/>
      <c r="AE112" s="26"/>
      <c r="AF112" s="26"/>
      <c r="AG112" s="26"/>
    </row>
    <row r="113" spans="1:33" ht="18" customHeight="1" x14ac:dyDescent="0.15">
      <c r="A113" s="33" t="s">
        <v>9</v>
      </c>
      <c r="B113" s="33"/>
      <c r="C113" s="33"/>
      <c r="D113" s="33"/>
      <c r="E113" s="33"/>
      <c r="F113" s="33"/>
      <c r="G113" s="33"/>
      <c r="H113" s="33" t="s">
        <v>10</v>
      </c>
      <c r="I113" s="33"/>
      <c r="J113" s="33"/>
      <c r="K113" s="33"/>
      <c r="L113" s="33"/>
      <c r="M113" s="33" t="s">
        <v>11</v>
      </c>
      <c r="N113" s="33"/>
      <c r="O113" s="33"/>
      <c r="P113" s="33"/>
      <c r="Q113" s="33"/>
      <c r="R113" s="33" t="s">
        <v>12</v>
      </c>
      <c r="S113" s="33"/>
      <c r="T113" s="33"/>
      <c r="U113" s="33"/>
      <c r="V113" s="33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</row>
    <row r="114" spans="1:33" ht="18" customHeight="1" x14ac:dyDescent="0.15">
      <c r="A114" s="33"/>
      <c r="B114" s="33"/>
      <c r="C114" s="33"/>
      <c r="D114" s="33"/>
      <c r="E114" s="33"/>
      <c r="F114" s="33"/>
      <c r="G114" s="33"/>
      <c r="H114" s="26" t="s">
        <v>43</v>
      </c>
      <c r="I114" s="26"/>
      <c r="J114" s="26"/>
      <c r="K114" s="26"/>
      <c r="L114" s="26"/>
      <c r="M114" s="26">
        <v>5</v>
      </c>
      <c r="N114" s="26"/>
      <c r="O114" s="26"/>
      <c r="P114" s="26"/>
      <c r="Q114" s="26"/>
      <c r="R114" s="26">
        <v>15</v>
      </c>
      <c r="S114" s="26"/>
      <c r="T114" s="26"/>
      <c r="U114" s="26"/>
      <c r="V114" s="26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</row>
    <row r="115" spans="1:33" ht="18" customHeight="1" x14ac:dyDescent="0.15">
      <c r="A115" s="33" t="s">
        <v>13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 t="s">
        <v>14</v>
      </c>
      <c r="N115" s="33"/>
      <c r="O115" s="33"/>
      <c r="P115" s="33"/>
      <c r="Q115" s="33"/>
      <c r="R115" s="34">
        <v>0.49</v>
      </c>
      <c r="S115" s="34"/>
      <c r="T115" s="34"/>
      <c r="U115" s="34"/>
      <c r="V115" s="34"/>
      <c r="W115" s="33" t="s">
        <v>15</v>
      </c>
      <c r="X115" s="33"/>
      <c r="Y115" s="33"/>
      <c r="Z115" s="33"/>
      <c r="AA115" s="33"/>
      <c r="AB115" s="34">
        <v>0.36</v>
      </c>
      <c r="AC115" s="34"/>
      <c r="AD115" s="34"/>
      <c r="AE115" s="34"/>
      <c r="AF115" s="34"/>
      <c r="AG115" s="34"/>
    </row>
    <row r="116" spans="1:33" ht="14.25" customHeight="1" x14ac:dyDescent="0.15">
      <c r="A116" s="24" t="s">
        <v>16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</row>
    <row r="117" spans="1:33" x14ac:dyDescent="0.15">
      <c r="A117" s="2"/>
      <c r="AG117" s="3"/>
    </row>
    <row r="118" spans="1:33" x14ac:dyDescent="0.15">
      <c r="A118" s="2"/>
      <c r="AG118" s="3"/>
    </row>
    <row r="119" spans="1:33" x14ac:dyDescent="0.15">
      <c r="A119" s="2"/>
      <c r="AG119" s="3"/>
    </row>
    <row r="120" spans="1:33" x14ac:dyDescent="0.15">
      <c r="A120" s="2"/>
      <c r="AG120" s="3"/>
    </row>
    <row r="121" spans="1:33" x14ac:dyDescent="0.15">
      <c r="A121" s="2"/>
      <c r="AG121" s="3"/>
    </row>
    <row r="122" spans="1:33" x14ac:dyDescent="0.15">
      <c r="A122" s="2"/>
      <c r="AG122" s="3"/>
    </row>
    <row r="123" spans="1:33" x14ac:dyDescent="0.15">
      <c r="A123" s="2"/>
      <c r="AG123" s="3"/>
    </row>
    <row r="124" spans="1:33" x14ac:dyDescent="0.15">
      <c r="A124" s="2"/>
      <c r="AG124" s="3"/>
    </row>
    <row r="125" spans="1:33" x14ac:dyDescent="0.15">
      <c r="A125" s="2"/>
      <c r="AG125" s="3"/>
    </row>
    <row r="126" spans="1:33" x14ac:dyDescent="0.15">
      <c r="A126" s="2"/>
      <c r="AG126" s="3"/>
    </row>
    <row r="127" spans="1:33" x14ac:dyDescent="0.15">
      <c r="A127" s="2"/>
      <c r="AG127" s="3"/>
    </row>
    <row r="128" spans="1:33" x14ac:dyDescent="0.15">
      <c r="A128" s="2"/>
      <c r="AG128" s="3"/>
    </row>
    <row r="129" spans="1:33" x14ac:dyDescent="0.15">
      <c r="A129" s="2"/>
      <c r="AG129" s="3"/>
    </row>
    <row r="130" spans="1:33" x14ac:dyDescent="0.15">
      <c r="A130" s="2"/>
      <c r="AG130" s="3"/>
    </row>
    <row r="131" spans="1:33" x14ac:dyDescent="0.15">
      <c r="A131" s="2"/>
      <c r="AG131" s="3"/>
    </row>
    <row r="132" spans="1:33" x14ac:dyDescent="0.15">
      <c r="A132" s="2"/>
      <c r="AG132" s="3"/>
    </row>
    <row r="133" spans="1:33" x14ac:dyDescent="0.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6"/>
    </row>
    <row r="134" spans="1:33" x14ac:dyDescent="0.15">
      <c r="A134" s="2"/>
      <c r="AG134" s="3"/>
    </row>
    <row r="135" spans="1:33" x14ac:dyDescent="0.15">
      <c r="A135" s="2"/>
      <c r="AG135" s="3"/>
    </row>
    <row r="136" spans="1:33" x14ac:dyDescent="0.15">
      <c r="A136" s="2"/>
      <c r="AG136" s="3"/>
    </row>
    <row r="137" spans="1:33" x14ac:dyDescent="0.15">
      <c r="A137" s="2"/>
      <c r="AG137" s="3"/>
    </row>
    <row r="138" spans="1:33" x14ac:dyDescent="0.15">
      <c r="A138" s="2"/>
      <c r="AG138" s="3"/>
    </row>
    <row r="139" spans="1:33" x14ac:dyDescent="0.15">
      <c r="A139" s="2"/>
      <c r="AG139" s="3"/>
    </row>
    <row r="140" spans="1:33" x14ac:dyDescent="0.15">
      <c r="A140" s="2"/>
      <c r="AG140" s="3"/>
    </row>
    <row r="141" spans="1:33" x14ac:dyDescent="0.15">
      <c r="A141" s="2"/>
      <c r="AG141" s="3"/>
    </row>
    <row r="142" spans="1:33" x14ac:dyDescent="0.15">
      <c r="A142" s="2"/>
      <c r="AG142" s="3"/>
    </row>
    <row r="143" spans="1:33" x14ac:dyDescent="0.15">
      <c r="A143" s="2"/>
      <c r="AG143" s="3"/>
    </row>
    <row r="144" spans="1:33" x14ac:dyDescent="0.15">
      <c r="A144" s="2"/>
      <c r="AG144" s="3"/>
    </row>
    <row r="145" spans="1:33" x14ac:dyDescent="0.15">
      <c r="A145" s="2"/>
      <c r="AG145" s="3"/>
    </row>
    <row r="146" spans="1:33" x14ac:dyDescent="0.15">
      <c r="A146" s="2"/>
      <c r="AG146" s="3"/>
    </row>
    <row r="147" spans="1:33" x14ac:dyDescent="0.15">
      <c r="A147" s="2"/>
      <c r="AG147" s="3"/>
    </row>
    <row r="148" spans="1:33" x14ac:dyDescent="0.15">
      <c r="A148" s="2"/>
      <c r="AG148" s="3"/>
    </row>
    <row r="149" spans="1:33" x14ac:dyDescent="0.15">
      <c r="A149" s="2"/>
      <c r="AG149" s="3"/>
    </row>
    <row r="150" spans="1:33" x14ac:dyDescent="0.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6"/>
    </row>
    <row r="151" spans="1:33" x14ac:dyDescent="0.15">
      <c r="A151" s="2"/>
      <c r="AG151" s="3"/>
    </row>
    <row r="152" spans="1:33" x14ac:dyDescent="0.15">
      <c r="A152" s="2"/>
      <c r="AG152" s="3"/>
    </row>
    <row r="153" spans="1:33" x14ac:dyDescent="0.15">
      <c r="A153" s="2"/>
      <c r="AG153" s="3"/>
    </row>
    <row r="154" spans="1:33" x14ac:dyDescent="0.15">
      <c r="A154" s="2"/>
      <c r="AG154" s="3"/>
    </row>
    <row r="155" spans="1:33" x14ac:dyDescent="0.15">
      <c r="A155" s="2"/>
      <c r="AG155" s="3"/>
    </row>
    <row r="156" spans="1:33" x14ac:dyDescent="0.15">
      <c r="A156" s="2"/>
      <c r="AG156" s="3"/>
    </row>
    <row r="157" spans="1:33" x14ac:dyDescent="0.15">
      <c r="A157" s="2"/>
      <c r="AG157" s="3"/>
    </row>
    <row r="158" spans="1:33" x14ac:dyDescent="0.15">
      <c r="A158" s="2"/>
      <c r="AG158" s="3"/>
    </row>
    <row r="159" spans="1:33" x14ac:dyDescent="0.15">
      <c r="A159" s="2"/>
      <c r="AG159" s="3"/>
    </row>
    <row r="160" spans="1:33" x14ac:dyDescent="0.15">
      <c r="A160" s="2"/>
      <c r="AG160" s="3"/>
    </row>
    <row r="161" spans="1:33" x14ac:dyDescent="0.15">
      <c r="A161" s="2"/>
      <c r="AG161" s="3"/>
    </row>
    <row r="162" spans="1:33" x14ac:dyDescent="0.15">
      <c r="A162" s="2"/>
      <c r="AG162" s="3"/>
    </row>
    <row r="163" spans="1:33" x14ac:dyDescent="0.15">
      <c r="A163" s="2"/>
      <c r="AG163" s="3"/>
    </row>
    <row r="164" spans="1:33" x14ac:dyDescent="0.15">
      <c r="A164" s="2"/>
      <c r="AG164" s="3"/>
    </row>
    <row r="165" spans="1:33" x14ac:dyDescent="0.15">
      <c r="A165" s="2"/>
      <c r="AG165" s="3"/>
    </row>
    <row r="166" spans="1:33" x14ac:dyDescent="0.15">
      <c r="A166" s="2"/>
      <c r="AG166" s="3"/>
    </row>
    <row r="167" spans="1:33" x14ac:dyDescent="0.15">
      <c r="A167" s="2"/>
      <c r="AG167" s="3"/>
    </row>
    <row r="168" spans="1:33" x14ac:dyDescent="0.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6"/>
    </row>
    <row r="169" spans="1:33" ht="14.25" x14ac:dyDescent="0.15">
      <c r="A169" s="35" t="s">
        <v>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ht="18" customHeight="1" x14ac:dyDescent="0.15">
      <c r="A170" s="33" t="s">
        <v>2</v>
      </c>
      <c r="B170" s="33"/>
      <c r="C170" s="33"/>
      <c r="D170" s="33"/>
      <c r="E170" s="26">
        <v>50</v>
      </c>
      <c r="F170" s="26"/>
      <c r="G170" s="26"/>
      <c r="H170" s="33" t="s">
        <v>3</v>
      </c>
      <c r="I170" s="33"/>
      <c r="J170" s="33"/>
      <c r="K170" s="26" t="s">
        <v>73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</row>
    <row r="171" spans="1:33" ht="18" customHeight="1" x14ac:dyDescent="0.15">
      <c r="A171" s="28" t="s">
        <v>17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30"/>
    </row>
    <row r="172" spans="1:33" ht="13.5" customHeight="1" x14ac:dyDescent="0.15">
      <c r="A172" s="31" t="s">
        <v>18</v>
      </c>
      <c r="B172" s="31"/>
      <c r="C172" s="31" t="s">
        <v>19</v>
      </c>
      <c r="D172" s="31"/>
      <c r="E172" s="31"/>
      <c r="F172" s="31"/>
      <c r="G172" s="31"/>
      <c r="H172" s="31"/>
      <c r="I172" s="31"/>
      <c r="J172" s="31"/>
      <c r="K172" s="32" t="s">
        <v>23</v>
      </c>
      <c r="L172" s="32"/>
      <c r="M172" s="32"/>
      <c r="N172" s="32" t="s">
        <v>24</v>
      </c>
      <c r="O172" s="32"/>
      <c r="P172" s="32"/>
      <c r="Q172" s="32" t="s">
        <v>20</v>
      </c>
      <c r="R172" s="32"/>
      <c r="S172" s="32"/>
      <c r="T172" s="31" t="s">
        <v>21</v>
      </c>
      <c r="U172" s="31"/>
      <c r="V172" s="31"/>
      <c r="W172" s="31"/>
      <c r="X172" s="31"/>
      <c r="Y172" s="31"/>
      <c r="Z172" s="31" t="s">
        <v>22</v>
      </c>
      <c r="AA172" s="31"/>
      <c r="AB172" s="31"/>
      <c r="AC172" s="31"/>
      <c r="AD172" s="31"/>
      <c r="AE172" s="31"/>
      <c r="AF172" s="31"/>
      <c r="AG172" s="31"/>
    </row>
    <row r="173" spans="1:33" x14ac:dyDescent="0.1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2"/>
      <c r="L173" s="32"/>
      <c r="M173" s="32"/>
      <c r="N173" s="32"/>
      <c r="O173" s="32"/>
      <c r="P173" s="32"/>
      <c r="Q173" s="32"/>
      <c r="R173" s="32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 ht="20.100000000000001" customHeight="1" x14ac:dyDescent="0.15">
      <c r="A174" s="24">
        <v>1</v>
      </c>
      <c r="B174" s="24"/>
      <c r="C174" s="26" t="s">
        <v>71</v>
      </c>
      <c r="D174" s="26"/>
      <c r="E174" s="26"/>
      <c r="F174" s="26"/>
      <c r="G174" s="26"/>
      <c r="H174" s="26"/>
      <c r="I174" s="26"/>
      <c r="J174" s="26"/>
      <c r="K174" s="27">
        <v>10</v>
      </c>
      <c r="L174" s="27"/>
      <c r="M174" s="27"/>
      <c r="N174" s="27">
        <v>7</v>
      </c>
      <c r="O174" s="27"/>
      <c r="P174" s="27"/>
      <c r="Q174" s="26"/>
      <c r="R174" s="26"/>
      <c r="S174" s="26"/>
      <c r="T174" s="26"/>
      <c r="U174" s="26"/>
      <c r="V174" s="26"/>
      <c r="W174" s="26"/>
      <c r="X174" s="26"/>
      <c r="Y174" s="26"/>
      <c r="Z174" s="24"/>
      <c r="AA174" s="24"/>
      <c r="AB174" s="24"/>
      <c r="AC174" s="24"/>
      <c r="AD174" s="24"/>
      <c r="AE174" s="24"/>
      <c r="AF174" s="24"/>
      <c r="AG174" s="24"/>
    </row>
    <row r="175" spans="1:33" ht="20.100000000000001" customHeight="1" x14ac:dyDescent="0.15">
      <c r="A175" s="24">
        <v>2</v>
      </c>
      <c r="B175" s="24"/>
      <c r="C175" s="26" t="s">
        <v>71</v>
      </c>
      <c r="D175" s="26"/>
      <c r="E175" s="26"/>
      <c r="F175" s="26"/>
      <c r="G175" s="26"/>
      <c r="H175" s="26"/>
      <c r="I175" s="26"/>
      <c r="J175" s="26"/>
      <c r="K175" s="27">
        <v>14</v>
      </c>
      <c r="L175" s="27"/>
      <c r="M175" s="27"/>
      <c r="N175" s="27">
        <v>11</v>
      </c>
      <c r="O175" s="27"/>
      <c r="P175" s="27"/>
      <c r="Q175" s="26"/>
      <c r="R175" s="26"/>
      <c r="S175" s="26"/>
      <c r="T175" s="26"/>
      <c r="U175" s="26"/>
      <c r="V175" s="26"/>
      <c r="W175" s="26"/>
      <c r="X175" s="26"/>
      <c r="Y175" s="26"/>
      <c r="Z175" s="24"/>
      <c r="AA175" s="24"/>
      <c r="AB175" s="24"/>
      <c r="AC175" s="24"/>
      <c r="AD175" s="24"/>
      <c r="AE175" s="24"/>
      <c r="AF175" s="24"/>
      <c r="AG175" s="24"/>
    </row>
    <row r="176" spans="1:33" ht="20.100000000000001" customHeight="1" x14ac:dyDescent="0.15">
      <c r="A176" s="24">
        <v>3</v>
      </c>
      <c r="B176" s="24"/>
      <c r="C176" s="26" t="s">
        <v>71</v>
      </c>
      <c r="D176" s="26"/>
      <c r="E176" s="26"/>
      <c r="F176" s="26"/>
      <c r="G176" s="26"/>
      <c r="H176" s="26"/>
      <c r="I176" s="26"/>
      <c r="J176" s="26"/>
      <c r="K176" s="27">
        <v>14</v>
      </c>
      <c r="L176" s="27"/>
      <c r="M176" s="27"/>
      <c r="N176" s="27">
        <v>11</v>
      </c>
      <c r="O176" s="27"/>
      <c r="P176" s="27"/>
      <c r="Q176" s="26"/>
      <c r="R176" s="26"/>
      <c r="S176" s="26"/>
      <c r="T176" s="26"/>
      <c r="U176" s="26"/>
      <c r="V176" s="26"/>
      <c r="W176" s="26"/>
      <c r="X176" s="26"/>
      <c r="Y176" s="26"/>
      <c r="Z176" s="24"/>
      <c r="AA176" s="24"/>
      <c r="AB176" s="24"/>
      <c r="AC176" s="24"/>
      <c r="AD176" s="24"/>
      <c r="AE176" s="24"/>
      <c r="AF176" s="24"/>
      <c r="AG176" s="24"/>
    </row>
    <row r="177" spans="1:33" ht="20.100000000000001" customHeight="1" x14ac:dyDescent="0.15">
      <c r="A177" s="24">
        <v>4</v>
      </c>
      <c r="B177" s="24"/>
      <c r="C177" s="26" t="s">
        <v>71</v>
      </c>
      <c r="D177" s="26"/>
      <c r="E177" s="26"/>
      <c r="F177" s="26"/>
      <c r="G177" s="26"/>
      <c r="H177" s="26"/>
      <c r="I177" s="26"/>
      <c r="J177" s="26"/>
      <c r="K177" s="27">
        <v>18</v>
      </c>
      <c r="L177" s="27"/>
      <c r="M177" s="27"/>
      <c r="N177" s="27">
        <v>11</v>
      </c>
      <c r="O177" s="27"/>
      <c r="P177" s="27"/>
      <c r="Q177" s="26"/>
      <c r="R177" s="26"/>
      <c r="S177" s="26"/>
      <c r="T177" s="26"/>
      <c r="U177" s="26"/>
      <c r="V177" s="26"/>
      <c r="W177" s="26"/>
      <c r="X177" s="26"/>
      <c r="Y177" s="26"/>
      <c r="Z177" s="24"/>
      <c r="AA177" s="24"/>
      <c r="AB177" s="24"/>
      <c r="AC177" s="24"/>
      <c r="AD177" s="24"/>
      <c r="AE177" s="24"/>
      <c r="AF177" s="24"/>
      <c r="AG177" s="24"/>
    </row>
    <row r="178" spans="1:33" ht="20.100000000000001" customHeight="1" x14ac:dyDescent="0.15">
      <c r="A178" s="24">
        <v>5</v>
      </c>
      <c r="B178" s="24"/>
      <c r="C178" s="26" t="s">
        <v>71</v>
      </c>
      <c r="D178" s="26"/>
      <c r="E178" s="26"/>
      <c r="F178" s="26"/>
      <c r="G178" s="26"/>
      <c r="H178" s="26"/>
      <c r="I178" s="26"/>
      <c r="J178" s="26"/>
      <c r="K178" s="27">
        <v>14</v>
      </c>
      <c r="L178" s="27"/>
      <c r="M178" s="27"/>
      <c r="N178" s="27">
        <v>11</v>
      </c>
      <c r="O178" s="27"/>
      <c r="P178" s="27"/>
      <c r="Q178" s="26"/>
      <c r="R178" s="26"/>
      <c r="S178" s="26"/>
      <c r="T178" s="26"/>
      <c r="U178" s="26"/>
      <c r="V178" s="26"/>
      <c r="W178" s="26"/>
      <c r="X178" s="26"/>
      <c r="Y178" s="26"/>
      <c r="Z178" s="24"/>
      <c r="AA178" s="24"/>
      <c r="AB178" s="24"/>
      <c r="AC178" s="24"/>
      <c r="AD178" s="24"/>
      <c r="AE178" s="24"/>
      <c r="AF178" s="24"/>
      <c r="AG178" s="24"/>
    </row>
    <row r="179" spans="1:33" ht="19.5" customHeight="1" x14ac:dyDescent="0.15">
      <c r="A179" s="24">
        <v>6</v>
      </c>
      <c r="B179" s="24"/>
      <c r="C179" s="26" t="s">
        <v>71</v>
      </c>
      <c r="D179" s="26"/>
      <c r="E179" s="26"/>
      <c r="F179" s="26"/>
      <c r="G179" s="26"/>
      <c r="H179" s="26"/>
      <c r="I179" s="26"/>
      <c r="J179" s="26"/>
      <c r="K179" s="27">
        <v>10</v>
      </c>
      <c r="L179" s="27"/>
      <c r="M179" s="27"/>
      <c r="N179" s="27">
        <v>10</v>
      </c>
      <c r="O179" s="27"/>
      <c r="P179" s="27"/>
      <c r="Q179" s="26"/>
      <c r="R179" s="26"/>
      <c r="S179" s="26"/>
      <c r="T179" s="26"/>
      <c r="U179" s="26"/>
      <c r="V179" s="26"/>
      <c r="W179" s="26"/>
      <c r="X179" s="26"/>
      <c r="Y179" s="26"/>
      <c r="Z179" s="24"/>
      <c r="AA179" s="24"/>
      <c r="AB179" s="24"/>
      <c r="AC179" s="24"/>
      <c r="AD179" s="24"/>
      <c r="AE179" s="24"/>
      <c r="AF179" s="24"/>
      <c r="AG179" s="24"/>
    </row>
    <row r="180" spans="1:33" ht="20.100000000000001" customHeight="1" x14ac:dyDescent="0.15">
      <c r="A180" s="24">
        <v>7</v>
      </c>
      <c r="B180" s="24"/>
      <c r="C180" s="26" t="s">
        <v>71</v>
      </c>
      <c r="D180" s="26"/>
      <c r="E180" s="26"/>
      <c r="F180" s="26"/>
      <c r="G180" s="26"/>
      <c r="H180" s="26"/>
      <c r="I180" s="26"/>
      <c r="J180" s="26"/>
      <c r="K180" s="27">
        <v>10</v>
      </c>
      <c r="L180" s="27"/>
      <c r="M180" s="27"/>
      <c r="N180" s="27">
        <v>7</v>
      </c>
      <c r="O180" s="27"/>
      <c r="P180" s="27"/>
      <c r="Q180" s="26"/>
      <c r="R180" s="26"/>
      <c r="S180" s="26"/>
      <c r="T180" s="26"/>
      <c r="U180" s="26"/>
      <c r="V180" s="26"/>
      <c r="W180" s="26"/>
      <c r="X180" s="26"/>
      <c r="Y180" s="26"/>
      <c r="Z180" s="24"/>
      <c r="AA180" s="24"/>
      <c r="AB180" s="24"/>
      <c r="AC180" s="24"/>
      <c r="AD180" s="24"/>
      <c r="AE180" s="24"/>
      <c r="AF180" s="24"/>
      <c r="AG180" s="24"/>
    </row>
    <row r="181" spans="1:33" ht="20.100000000000001" customHeight="1" x14ac:dyDescent="0.15">
      <c r="A181" s="24">
        <v>8</v>
      </c>
      <c r="B181" s="24"/>
      <c r="C181" s="26" t="s">
        <v>71</v>
      </c>
      <c r="D181" s="26"/>
      <c r="E181" s="26"/>
      <c r="F181" s="26"/>
      <c r="G181" s="26"/>
      <c r="H181" s="26"/>
      <c r="I181" s="26"/>
      <c r="J181" s="26"/>
      <c r="K181" s="27">
        <v>8</v>
      </c>
      <c r="L181" s="27"/>
      <c r="M181" s="27"/>
      <c r="N181" s="27">
        <v>8</v>
      </c>
      <c r="O181" s="27"/>
      <c r="P181" s="27"/>
      <c r="Q181" s="26" t="s">
        <v>77</v>
      </c>
      <c r="R181" s="26"/>
      <c r="S181" s="26"/>
      <c r="T181" s="26"/>
      <c r="U181" s="26"/>
      <c r="V181" s="26"/>
      <c r="W181" s="26"/>
      <c r="X181" s="26"/>
      <c r="Y181" s="26"/>
      <c r="Z181" s="24"/>
      <c r="AA181" s="24"/>
      <c r="AB181" s="24"/>
      <c r="AC181" s="24"/>
      <c r="AD181" s="24"/>
      <c r="AE181" s="24"/>
      <c r="AF181" s="24"/>
      <c r="AG181" s="24"/>
    </row>
    <row r="182" spans="1:33" ht="20.100000000000001" customHeight="1" x14ac:dyDescent="0.15">
      <c r="A182" s="24">
        <v>9</v>
      </c>
      <c r="B182" s="24"/>
      <c r="C182" s="26" t="s">
        <v>71</v>
      </c>
      <c r="D182" s="26"/>
      <c r="E182" s="26"/>
      <c r="F182" s="26"/>
      <c r="G182" s="26"/>
      <c r="H182" s="26"/>
      <c r="I182" s="26"/>
      <c r="J182" s="26"/>
      <c r="K182" s="27">
        <v>14</v>
      </c>
      <c r="L182" s="27"/>
      <c r="M182" s="27"/>
      <c r="N182" s="27">
        <v>10</v>
      </c>
      <c r="O182" s="27"/>
      <c r="P182" s="27"/>
      <c r="Q182" s="26"/>
      <c r="R182" s="26"/>
      <c r="S182" s="26"/>
      <c r="T182" s="26"/>
      <c r="U182" s="26"/>
      <c r="V182" s="26"/>
      <c r="W182" s="26"/>
      <c r="X182" s="26"/>
      <c r="Y182" s="26"/>
      <c r="Z182" s="24"/>
      <c r="AA182" s="24"/>
      <c r="AB182" s="24"/>
      <c r="AC182" s="24"/>
      <c r="AD182" s="24"/>
      <c r="AE182" s="24"/>
      <c r="AF182" s="24"/>
      <c r="AG182" s="24"/>
    </row>
    <row r="183" spans="1:33" ht="20.100000000000001" customHeight="1" x14ac:dyDescent="0.15">
      <c r="A183" s="24">
        <v>10</v>
      </c>
      <c r="B183" s="24"/>
      <c r="C183" s="26" t="s">
        <v>71</v>
      </c>
      <c r="D183" s="26"/>
      <c r="E183" s="26"/>
      <c r="F183" s="26"/>
      <c r="G183" s="26"/>
      <c r="H183" s="26"/>
      <c r="I183" s="26"/>
      <c r="J183" s="26"/>
      <c r="K183" s="27">
        <v>10</v>
      </c>
      <c r="L183" s="27"/>
      <c r="M183" s="27"/>
      <c r="N183" s="27">
        <v>8</v>
      </c>
      <c r="O183" s="27"/>
      <c r="P183" s="27"/>
      <c r="Q183" s="26"/>
      <c r="R183" s="26"/>
      <c r="S183" s="26"/>
      <c r="T183" s="26"/>
      <c r="U183" s="26"/>
      <c r="V183" s="26"/>
      <c r="W183" s="26"/>
      <c r="X183" s="26"/>
      <c r="Y183" s="26"/>
      <c r="Z183" s="24"/>
      <c r="AA183" s="24"/>
      <c r="AB183" s="24"/>
      <c r="AC183" s="24"/>
      <c r="AD183" s="24"/>
      <c r="AE183" s="24"/>
      <c r="AF183" s="24"/>
      <c r="AG183" s="24"/>
    </row>
    <row r="184" spans="1:33" ht="20.100000000000001" customHeight="1" x14ac:dyDescent="0.15">
      <c r="A184" s="24">
        <v>11</v>
      </c>
      <c r="B184" s="24"/>
      <c r="C184" s="26" t="s">
        <v>71</v>
      </c>
      <c r="D184" s="26"/>
      <c r="E184" s="26"/>
      <c r="F184" s="26"/>
      <c r="G184" s="26"/>
      <c r="H184" s="26"/>
      <c r="I184" s="26"/>
      <c r="J184" s="26"/>
      <c r="K184" s="27">
        <v>10</v>
      </c>
      <c r="L184" s="27"/>
      <c r="M184" s="27"/>
      <c r="N184" s="27">
        <v>7</v>
      </c>
      <c r="O184" s="27"/>
      <c r="P184" s="27"/>
      <c r="Q184" s="26"/>
      <c r="R184" s="26"/>
      <c r="S184" s="26"/>
      <c r="T184" s="26"/>
      <c r="U184" s="26"/>
      <c r="V184" s="26"/>
      <c r="W184" s="26"/>
      <c r="X184" s="26"/>
      <c r="Y184" s="26"/>
      <c r="Z184" s="24"/>
      <c r="AA184" s="24"/>
      <c r="AB184" s="24"/>
      <c r="AC184" s="24"/>
      <c r="AD184" s="24"/>
      <c r="AE184" s="24"/>
      <c r="AF184" s="24"/>
      <c r="AG184" s="24"/>
    </row>
    <row r="185" spans="1:33" ht="20.100000000000001" customHeight="1" x14ac:dyDescent="0.15">
      <c r="A185" s="24">
        <v>12</v>
      </c>
      <c r="B185" s="24"/>
      <c r="C185" s="26" t="s">
        <v>71</v>
      </c>
      <c r="D185" s="26"/>
      <c r="E185" s="26"/>
      <c r="F185" s="26"/>
      <c r="G185" s="26"/>
      <c r="H185" s="26"/>
      <c r="I185" s="26"/>
      <c r="J185" s="26"/>
      <c r="K185" s="27">
        <v>14</v>
      </c>
      <c r="L185" s="27"/>
      <c r="M185" s="27"/>
      <c r="N185" s="27">
        <v>10</v>
      </c>
      <c r="O185" s="27"/>
      <c r="P185" s="27"/>
      <c r="Q185" s="26"/>
      <c r="R185" s="26"/>
      <c r="S185" s="26"/>
      <c r="T185" s="26"/>
      <c r="U185" s="26"/>
      <c r="V185" s="26"/>
      <c r="W185" s="26"/>
      <c r="X185" s="26"/>
      <c r="Y185" s="26"/>
      <c r="Z185" s="24"/>
      <c r="AA185" s="24"/>
      <c r="AB185" s="24"/>
      <c r="AC185" s="24"/>
      <c r="AD185" s="24"/>
      <c r="AE185" s="24"/>
      <c r="AF185" s="24"/>
      <c r="AG185" s="24"/>
    </row>
    <row r="186" spans="1:33" ht="20.100000000000001" customHeight="1" x14ac:dyDescent="0.15">
      <c r="A186" s="24">
        <v>13</v>
      </c>
      <c r="B186" s="24"/>
      <c r="C186" s="26" t="s">
        <v>71</v>
      </c>
      <c r="D186" s="26"/>
      <c r="E186" s="26"/>
      <c r="F186" s="26"/>
      <c r="G186" s="26"/>
      <c r="H186" s="26"/>
      <c r="I186" s="26"/>
      <c r="J186" s="26"/>
      <c r="K186" s="27">
        <v>8</v>
      </c>
      <c r="L186" s="27"/>
      <c r="M186" s="27"/>
      <c r="N186" s="27">
        <v>7</v>
      </c>
      <c r="O186" s="27"/>
      <c r="P186" s="27"/>
      <c r="Q186" s="26" t="s">
        <v>77</v>
      </c>
      <c r="R186" s="26"/>
      <c r="S186" s="26"/>
      <c r="T186" s="26"/>
      <c r="U186" s="26"/>
      <c r="V186" s="26"/>
      <c r="W186" s="26"/>
      <c r="X186" s="26"/>
      <c r="Y186" s="26"/>
      <c r="Z186" s="24"/>
      <c r="AA186" s="24"/>
      <c r="AB186" s="24"/>
      <c r="AC186" s="24"/>
      <c r="AD186" s="24"/>
      <c r="AE186" s="24"/>
      <c r="AF186" s="24"/>
      <c r="AG186" s="24"/>
    </row>
    <row r="187" spans="1:33" ht="20.100000000000001" customHeight="1" x14ac:dyDescent="0.15">
      <c r="A187" s="24">
        <v>14</v>
      </c>
      <c r="B187" s="24"/>
      <c r="C187" s="26" t="s">
        <v>71</v>
      </c>
      <c r="D187" s="26"/>
      <c r="E187" s="26"/>
      <c r="F187" s="26"/>
      <c r="G187" s="26"/>
      <c r="H187" s="26"/>
      <c r="I187" s="26"/>
      <c r="J187" s="26"/>
      <c r="K187" s="27">
        <v>8</v>
      </c>
      <c r="L187" s="27"/>
      <c r="M187" s="27"/>
      <c r="N187" s="27">
        <v>8</v>
      </c>
      <c r="O187" s="27"/>
      <c r="P187" s="27"/>
      <c r="Q187" s="26" t="s">
        <v>77</v>
      </c>
      <c r="R187" s="26"/>
      <c r="S187" s="26"/>
      <c r="T187" s="26"/>
      <c r="U187" s="26"/>
      <c r="V187" s="26"/>
      <c r="W187" s="26"/>
      <c r="X187" s="26"/>
      <c r="Y187" s="26"/>
      <c r="Z187" s="24"/>
      <c r="AA187" s="24"/>
      <c r="AB187" s="24"/>
      <c r="AC187" s="24"/>
      <c r="AD187" s="24"/>
      <c r="AE187" s="24"/>
      <c r="AF187" s="24"/>
      <c r="AG187" s="24"/>
    </row>
    <row r="188" spans="1:33" ht="20.100000000000001" customHeight="1" x14ac:dyDescent="0.15">
      <c r="A188" s="24">
        <v>15</v>
      </c>
      <c r="B188" s="24"/>
      <c r="C188" s="26" t="s">
        <v>71</v>
      </c>
      <c r="D188" s="26"/>
      <c r="E188" s="26"/>
      <c r="F188" s="26"/>
      <c r="G188" s="26"/>
      <c r="H188" s="26"/>
      <c r="I188" s="26"/>
      <c r="J188" s="26"/>
      <c r="K188" s="27">
        <v>12</v>
      </c>
      <c r="L188" s="27"/>
      <c r="M188" s="27"/>
      <c r="N188" s="27">
        <v>10</v>
      </c>
      <c r="O188" s="27"/>
      <c r="P188" s="27"/>
      <c r="Q188" s="26"/>
      <c r="R188" s="26"/>
      <c r="S188" s="26"/>
      <c r="T188" s="26"/>
      <c r="U188" s="26"/>
      <c r="V188" s="26"/>
      <c r="W188" s="26"/>
      <c r="X188" s="26"/>
      <c r="Y188" s="26"/>
      <c r="Z188" s="24"/>
      <c r="AA188" s="24"/>
      <c r="AB188" s="24"/>
      <c r="AC188" s="24"/>
      <c r="AD188" s="24"/>
      <c r="AE188" s="24"/>
      <c r="AF188" s="24"/>
      <c r="AG188" s="24"/>
    </row>
    <row r="189" spans="1:33" ht="20.100000000000001" customHeight="1" x14ac:dyDescent="0.15">
      <c r="A189" s="24">
        <v>16</v>
      </c>
      <c r="B189" s="24"/>
      <c r="C189" s="26" t="s">
        <v>71</v>
      </c>
      <c r="D189" s="26"/>
      <c r="E189" s="26"/>
      <c r="F189" s="26"/>
      <c r="G189" s="26"/>
      <c r="H189" s="26"/>
      <c r="I189" s="26"/>
      <c r="J189" s="26"/>
      <c r="K189" s="27">
        <v>12</v>
      </c>
      <c r="L189" s="27"/>
      <c r="M189" s="27"/>
      <c r="N189" s="27">
        <v>10</v>
      </c>
      <c r="O189" s="27"/>
      <c r="P189" s="27"/>
      <c r="Q189" s="26"/>
      <c r="R189" s="26"/>
      <c r="S189" s="26"/>
      <c r="T189" s="26"/>
      <c r="U189" s="26"/>
      <c r="V189" s="26"/>
      <c r="W189" s="26"/>
      <c r="X189" s="26"/>
      <c r="Y189" s="26"/>
      <c r="Z189" s="24"/>
      <c r="AA189" s="24"/>
      <c r="AB189" s="24"/>
      <c r="AC189" s="24"/>
      <c r="AD189" s="24"/>
      <c r="AE189" s="24"/>
      <c r="AF189" s="24"/>
      <c r="AG189" s="24"/>
    </row>
    <row r="190" spans="1:33" ht="20.100000000000001" customHeight="1" x14ac:dyDescent="0.15">
      <c r="A190" s="24">
        <v>17</v>
      </c>
      <c r="B190" s="24"/>
      <c r="C190" s="26" t="s">
        <v>71</v>
      </c>
      <c r="D190" s="26"/>
      <c r="E190" s="26"/>
      <c r="F190" s="26"/>
      <c r="G190" s="26"/>
      <c r="H190" s="26"/>
      <c r="I190" s="26"/>
      <c r="J190" s="26"/>
      <c r="K190" s="27">
        <v>16</v>
      </c>
      <c r="L190" s="27"/>
      <c r="M190" s="27"/>
      <c r="N190" s="27">
        <v>11</v>
      </c>
      <c r="O190" s="27"/>
      <c r="P190" s="27"/>
      <c r="Q190" s="26"/>
      <c r="R190" s="26"/>
      <c r="S190" s="26"/>
      <c r="T190" s="26"/>
      <c r="U190" s="26"/>
      <c r="V190" s="26"/>
      <c r="W190" s="26"/>
      <c r="X190" s="26"/>
      <c r="Y190" s="26"/>
      <c r="Z190" s="24"/>
      <c r="AA190" s="24"/>
      <c r="AB190" s="24"/>
      <c r="AC190" s="24"/>
      <c r="AD190" s="24"/>
      <c r="AE190" s="24"/>
      <c r="AF190" s="24"/>
      <c r="AG190" s="24"/>
    </row>
    <row r="191" spans="1:33" ht="20.100000000000001" customHeight="1" x14ac:dyDescent="0.15">
      <c r="A191" s="24">
        <v>18</v>
      </c>
      <c r="B191" s="24"/>
      <c r="C191" s="26" t="s">
        <v>71</v>
      </c>
      <c r="D191" s="26"/>
      <c r="E191" s="26"/>
      <c r="F191" s="26"/>
      <c r="G191" s="26"/>
      <c r="H191" s="26"/>
      <c r="I191" s="26"/>
      <c r="J191" s="26"/>
      <c r="K191" s="25">
        <v>8</v>
      </c>
      <c r="L191" s="25"/>
      <c r="M191" s="25"/>
      <c r="N191" s="25">
        <v>9</v>
      </c>
      <c r="O191" s="25"/>
      <c r="P191" s="25"/>
      <c r="Q191" s="26"/>
      <c r="R191" s="26"/>
      <c r="S191" s="26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</row>
    <row r="192" spans="1:33" ht="20.100000000000001" customHeight="1" x14ac:dyDescent="0.15">
      <c r="A192" s="24">
        <v>19</v>
      </c>
      <c r="B192" s="24"/>
      <c r="C192" s="26" t="s">
        <v>71</v>
      </c>
      <c r="D192" s="26"/>
      <c r="E192" s="26"/>
      <c r="F192" s="26"/>
      <c r="G192" s="26"/>
      <c r="H192" s="26"/>
      <c r="I192" s="26"/>
      <c r="J192" s="26"/>
      <c r="K192" s="25">
        <v>10</v>
      </c>
      <c r="L192" s="25"/>
      <c r="M192" s="25"/>
      <c r="N192" s="25">
        <v>10</v>
      </c>
      <c r="O192" s="25"/>
      <c r="P192" s="25"/>
      <c r="Q192" s="26"/>
      <c r="R192" s="26"/>
      <c r="S192" s="26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</row>
    <row r="193" spans="1:33" ht="20.100000000000001" customHeight="1" x14ac:dyDescent="0.15">
      <c r="A193" s="24">
        <v>20</v>
      </c>
      <c r="B193" s="24"/>
      <c r="C193" s="26" t="s">
        <v>71</v>
      </c>
      <c r="D193" s="26"/>
      <c r="E193" s="26"/>
      <c r="F193" s="26"/>
      <c r="G193" s="26"/>
      <c r="H193" s="26"/>
      <c r="I193" s="26"/>
      <c r="J193" s="26"/>
      <c r="K193" s="25">
        <v>10</v>
      </c>
      <c r="L193" s="25"/>
      <c r="M193" s="25"/>
      <c r="N193" s="25">
        <v>11</v>
      </c>
      <c r="O193" s="25"/>
      <c r="P193" s="25"/>
      <c r="Q193" s="26"/>
      <c r="R193" s="26"/>
      <c r="S193" s="26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</row>
    <row r="194" spans="1:33" ht="20.100000000000001" customHeight="1" x14ac:dyDescent="0.15">
      <c r="A194" s="24">
        <v>21</v>
      </c>
      <c r="B194" s="24"/>
      <c r="C194" s="26" t="s">
        <v>71</v>
      </c>
      <c r="D194" s="26"/>
      <c r="E194" s="26"/>
      <c r="F194" s="26"/>
      <c r="G194" s="26"/>
      <c r="H194" s="26"/>
      <c r="I194" s="26"/>
      <c r="J194" s="26"/>
      <c r="K194" s="25">
        <v>18</v>
      </c>
      <c r="L194" s="25"/>
      <c r="M194" s="25"/>
      <c r="N194" s="25">
        <v>11</v>
      </c>
      <c r="O194" s="25"/>
      <c r="P194" s="25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</row>
    <row r="195" spans="1:33" ht="20.100000000000001" customHeight="1" x14ac:dyDescent="0.15">
      <c r="A195" s="24">
        <v>22</v>
      </c>
      <c r="B195" s="24"/>
      <c r="C195" s="26" t="s">
        <v>71</v>
      </c>
      <c r="D195" s="26"/>
      <c r="E195" s="26"/>
      <c r="F195" s="26"/>
      <c r="G195" s="26"/>
      <c r="H195" s="26"/>
      <c r="I195" s="26"/>
      <c r="J195" s="26"/>
      <c r="K195" s="25">
        <v>10</v>
      </c>
      <c r="L195" s="25"/>
      <c r="M195" s="25"/>
      <c r="N195" s="25">
        <v>10</v>
      </c>
      <c r="O195" s="25"/>
      <c r="P195" s="25"/>
      <c r="Q195" s="26"/>
      <c r="R195" s="26"/>
      <c r="S195" s="26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</row>
    <row r="196" spans="1:33" ht="20.100000000000001" customHeight="1" x14ac:dyDescent="0.15">
      <c r="A196" s="24">
        <v>23</v>
      </c>
      <c r="B196" s="24"/>
      <c r="C196" s="26" t="s">
        <v>71</v>
      </c>
      <c r="D196" s="26"/>
      <c r="E196" s="26"/>
      <c r="F196" s="26"/>
      <c r="G196" s="26"/>
      <c r="H196" s="26"/>
      <c r="I196" s="26"/>
      <c r="J196" s="26"/>
      <c r="K196" s="25">
        <v>12</v>
      </c>
      <c r="L196" s="25"/>
      <c r="M196" s="25"/>
      <c r="N196" s="25">
        <v>10</v>
      </c>
      <c r="O196" s="25"/>
      <c r="P196" s="25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</row>
    <row r="197" spans="1:33" ht="20.100000000000001" customHeight="1" x14ac:dyDescent="0.15">
      <c r="A197" s="24">
        <v>24</v>
      </c>
      <c r="B197" s="24"/>
      <c r="C197" s="26" t="s">
        <v>71</v>
      </c>
      <c r="D197" s="26"/>
      <c r="E197" s="26"/>
      <c r="F197" s="26"/>
      <c r="G197" s="26"/>
      <c r="H197" s="26"/>
      <c r="I197" s="26"/>
      <c r="J197" s="26"/>
      <c r="K197" s="25">
        <v>8</v>
      </c>
      <c r="L197" s="25"/>
      <c r="M197" s="25"/>
      <c r="N197" s="25">
        <v>7</v>
      </c>
      <c r="O197" s="25"/>
      <c r="P197" s="25"/>
      <c r="Q197" s="26" t="s">
        <v>77</v>
      </c>
      <c r="R197" s="26"/>
      <c r="S197" s="26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</row>
    <row r="198" spans="1:33" ht="20.100000000000001" customHeight="1" x14ac:dyDescent="0.15">
      <c r="A198" s="24">
        <v>25</v>
      </c>
      <c r="B198" s="24"/>
      <c r="C198" s="26" t="s">
        <v>71</v>
      </c>
      <c r="D198" s="26"/>
      <c r="E198" s="26"/>
      <c r="F198" s="26"/>
      <c r="G198" s="26"/>
      <c r="H198" s="26"/>
      <c r="I198" s="26"/>
      <c r="J198" s="26"/>
      <c r="K198" s="25">
        <v>8</v>
      </c>
      <c r="L198" s="25"/>
      <c r="M198" s="25"/>
      <c r="N198" s="25">
        <v>7</v>
      </c>
      <c r="O198" s="25"/>
      <c r="P198" s="25"/>
      <c r="Q198" s="26" t="s">
        <v>77</v>
      </c>
      <c r="R198" s="26"/>
      <c r="S198" s="26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</row>
    <row r="199" spans="1:33" ht="20.100000000000001" customHeight="1" x14ac:dyDescent="0.15">
      <c r="A199" s="24">
        <v>26</v>
      </c>
      <c r="B199" s="24"/>
      <c r="C199" s="26" t="s">
        <v>71</v>
      </c>
      <c r="D199" s="26"/>
      <c r="E199" s="26"/>
      <c r="F199" s="26"/>
      <c r="G199" s="26"/>
      <c r="H199" s="26"/>
      <c r="I199" s="26"/>
      <c r="J199" s="26"/>
      <c r="K199" s="25">
        <v>10</v>
      </c>
      <c r="L199" s="25"/>
      <c r="M199" s="25"/>
      <c r="N199" s="25">
        <v>10</v>
      </c>
      <c r="O199" s="25"/>
      <c r="P199" s="25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</row>
    <row r="200" spans="1:33" ht="20.100000000000001" customHeight="1" x14ac:dyDescent="0.15">
      <c r="A200" s="24">
        <v>27</v>
      </c>
      <c r="B200" s="24"/>
      <c r="C200" s="26" t="s">
        <v>71</v>
      </c>
      <c r="D200" s="26"/>
      <c r="E200" s="26"/>
      <c r="F200" s="26"/>
      <c r="G200" s="26"/>
      <c r="H200" s="26"/>
      <c r="I200" s="26"/>
      <c r="J200" s="26"/>
      <c r="K200" s="25">
        <v>10</v>
      </c>
      <c r="L200" s="25"/>
      <c r="M200" s="25"/>
      <c r="N200" s="25">
        <v>9</v>
      </c>
      <c r="O200" s="25"/>
      <c r="P200" s="25"/>
      <c r="Q200" s="26" t="s">
        <v>77</v>
      </c>
      <c r="R200" s="26"/>
      <c r="S200" s="26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</row>
    <row r="201" spans="1:33" ht="20.100000000000001" customHeight="1" x14ac:dyDescent="0.15">
      <c r="A201" s="24">
        <v>28</v>
      </c>
      <c r="B201" s="24"/>
      <c r="C201" s="26" t="s">
        <v>71</v>
      </c>
      <c r="D201" s="26"/>
      <c r="E201" s="26"/>
      <c r="F201" s="26"/>
      <c r="G201" s="26"/>
      <c r="H201" s="26"/>
      <c r="I201" s="26"/>
      <c r="J201" s="26"/>
      <c r="K201" s="25">
        <v>14</v>
      </c>
      <c r="L201" s="25"/>
      <c r="M201" s="25"/>
      <c r="N201" s="25">
        <v>11</v>
      </c>
      <c r="O201" s="25"/>
      <c r="P201" s="25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</row>
    <row r="202" spans="1:33" ht="20.100000000000001" customHeight="1" x14ac:dyDescent="0.15">
      <c r="A202" s="24">
        <v>29</v>
      </c>
      <c r="B202" s="24"/>
      <c r="C202" s="26"/>
      <c r="D202" s="26"/>
      <c r="E202" s="26"/>
      <c r="F202" s="26"/>
      <c r="G202" s="26"/>
      <c r="H202" s="26"/>
      <c r="I202" s="26"/>
      <c r="J202" s="26"/>
      <c r="K202" s="25"/>
      <c r="L202" s="25"/>
      <c r="M202" s="25"/>
      <c r="N202" s="25"/>
      <c r="O202" s="25"/>
      <c r="P202" s="25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</row>
    <row r="203" spans="1:33" ht="20.100000000000001" customHeight="1" x14ac:dyDescent="0.15">
      <c r="A203" s="24">
        <v>30</v>
      </c>
      <c r="B203" s="24"/>
      <c r="C203" s="26"/>
      <c r="D203" s="26"/>
      <c r="E203" s="26"/>
      <c r="F203" s="26"/>
      <c r="G203" s="26"/>
      <c r="H203" s="26"/>
      <c r="I203" s="26"/>
      <c r="J203" s="26"/>
      <c r="K203" s="25"/>
      <c r="L203" s="25"/>
      <c r="M203" s="25"/>
      <c r="N203" s="25"/>
      <c r="O203" s="25"/>
      <c r="P203" s="25"/>
      <c r="Q203" s="26"/>
      <c r="R203" s="26"/>
      <c r="S203" s="26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</row>
    <row r="204" spans="1:33" ht="13.5" customHeigh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ht="18" customHeight="1" x14ac:dyDescent="0.15">
      <c r="A205" s="21" t="s">
        <v>25</v>
      </c>
      <c r="B205" s="21"/>
      <c r="C205" s="21"/>
      <c r="D205" s="21"/>
      <c r="E205" s="21"/>
      <c r="F205" s="21" t="s">
        <v>26</v>
      </c>
      <c r="G205" s="21"/>
      <c r="H205" s="21"/>
      <c r="I205" s="21"/>
      <c r="J205" s="21"/>
      <c r="K205" s="21" t="s">
        <v>27</v>
      </c>
      <c r="L205" s="21"/>
      <c r="M205" s="21"/>
      <c r="N205" s="21"/>
      <c r="O205" s="21"/>
      <c r="P205" s="21" t="s">
        <v>28</v>
      </c>
      <c r="Q205" s="21"/>
      <c r="R205" s="21"/>
      <c r="S205" s="21"/>
      <c r="T205" s="21"/>
      <c r="U205" s="21" t="s">
        <v>29</v>
      </c>
      <c r="V205" s="21"/>
      <c r="W205" s="21"/>
      <c r="X205" s="21"/>
      <c r="Y205" s="21" t="s">
        <v>30</v>
      </c>
      <c r="Z205" s="21"/>
      <c r="AA205" s="21"/>
      <c r="AB205" s="21"/>
      <c r="AC205" s="21" t="s">
        <v>31</v>
      </c>
      <c r="AD205" s="21"/>
      <c r="AE205" s="21"/>
      <c r="AF205" s="21"/>
      <c r="AG205" s="21"/>
    </row>
    <row r="206" spans="1:33" ht="18" customHeight="1" x14ac:dyDescent="0.15">
      <c r="A206" s="8">
        <f>COUNTA(C174:J203)</f>
        <v>28</v>
      </c>
      <c r="B206" s="8"/>
      <c r="C206" s="8"/>
      <c r="D206" s="8"/>
      <c r="E206" s="8"/>
      <c r="F206" s="9">
        <f>ROUNDDOWN(AVERAGE(K174:M203),0)</f>
        <v>11</v>
      </c>
      <c r="G206" s="9"/>
      <c r="H206" s="9"/>
      <c r="I206" s="9"/>
      <c r="J206" s="9"/>
      <c r="K206" s="9">
        <f>ROUNDDOWN(AVERAGE(N174:P203),0)</f>
        <v>9</v>
      </c>
      <c r="L206" s="9"/>
      <c r="M206" s="9"/>
      <c r="N206" s="9"/>
      <c r="O206" s="9"/>
      <c r="P206" s="8">
        <f>COUNTA(Q174:S203)</f>
        <v>6</v>
      </c>
      <c r="Q206" s="8"/>
      <c r="R206" s="8"/>
      <c r="S206" s="8"/>
      <c r="T206" s="8"/>
      <c r="U206" s="9">
        <f>ROUNDDOWN((P206/A206*100),0)</f>
        <v>21</v>
      </c>
      <c r="V206" s="9"/>
      <c r="W206" s="9"/>
      <c r="X206" s="9"/>
      <c r="Y206" s="9">
        <f>ROUNDDOWN((K206/F206*100),0)</f>
        <v>81</v>
      </c>
      <c r="Z206" s="9"/>
      <c r="AA206" s="9"/>
      <c r="AB206" s="9"/>
      <c r="AC206" s="9">
        <f>ROUNDDOWN(((A206-COUNTA(T174:Y203))/A206*100),0)</f>
        <v>100</v>
      </c>
      <c r="AD206" s="9"/>
      <c r="AE206" s="9"/>
      <c r="AF206" s="9"/>
      <c r="AG206" s="9"/>
    </row>
    <row r="207" spans="1:33" ht="18" customHeight="1" x14ac:dyDescent="0.15">
      <c r="A207" s="21" t="s">
        <v>33</v>
      </c>
      <c r="B207" s="21"/>
      <c r="C207" s="21"/>
      <c r="D207" s="21"/>
      <c r="E207" s="21"/>
      <c r="F207" s="22" t="s">
        <v>34</v>
      </c>
      <c r="G207" s="22"/>
      <c r="H207" s="22"/>
      <c r="I207" s="22"/>
      <c r="J207" s="22"/>
      <c r="K207" s="21" t="s">
        <v>35</v>
      </c>
      <c r="L207" s="21"/>
      <c r="M207" s="21"/>
      <c r="N207" s="21"/>
      <c r="O207" s="21"/>
      <c r="P207" s="23"/>
      <c r="Q207" s="23"/>
      <c r="R207" s="23"/>
      <c r="S207" s="23"/>
      <c r="T207" s="23"/>
      <c r="U207" s="23"/>
      <c r="V207" s="23"/>
      <c r="W207" s="23"/>
      <c r="X207" s="23"/>
      <c r="Y207" s="21" t="s">
        <v>36</v>
      </c>
      <c r="Z207" s="21"/>
      <c r="AA207" s="21"/>
      <c r="AB207" s="21"/>
      <c r="AC207" s="23"/>
      <c r="AD207" s="23"/>
      <c r="AE207" s="23"/>
      <c r="AF207" s="23"/>
      <c r="AG207" s="23"/>
    </row>
    <row r="208" spans="1:33" ht="18" customHeight="1" x14ac:dyDescent="0.15">
      <c r="A208" s="8">
        <f>A206-P206</f>
        <v>22</v>
      </c>
      <c r="B208" s="8"/>
      <c r="C208" s="8"/>
      <c r="D208" s="8"/>
      <c r="E208" s="8"/>
      <c r="F208" s="9">
        <f>((SUM(K174:M203)-SUMIF(Q174:S203,"伐倒",K174:M203))/A208)+1</f>
        <v>13.272727272727273</v>
      </c>
      <c r="G208" s="9"/>
      <c r="H208" s="9"/>
      <c r="I208" s="9"/>
      <c r="J208" s="9"/>
      <c r="K208" s="9">
        <f>ROUNDDOWN(((SUM(N174:P203)-SUMIF(Q174:S203,"伐倒",N174:P203))/A208),0)</f>
        <v>9</v>
      </c>
      <c r="L208" s="9"/>
      <c r="M208" s="9"/>
      <c r="N208" s="9"/>
      <c r="O208" s="9"/>
      <c r="P208" s="8"/>
      <c r="Q208" s="8"/>
      <c r="R208" s="8"/>
      <c r="S208" s="8"/>
      <c r="T208" s="8"/>
      <c r="U208" s="8"/>
      <c r="V208" s="8"/>
      <c r="W208" s="8"/>
      <c r="X208" s="8"/>
      <c r="Y208" s="9">
        <f>ROUNDDOWN(K208/F208*100,0)</f>
        <v>67</v>
      </c>
      <c r="Z208" s="9"/>
      <c r="AA208" s="9"/>
      <c r="AB208" s="9"/>
      <c r="AC208" s="10"/>
      <c r="AD208" s="10"/>
      <c r="AE208" s="10"/>
      <c r="AF208" s="10"/>
      <c r="AG208" s="10"/>
    </row>
    <row r="209" spans="1:33" ht="18" customHeight="1" x14ac:dyDescent="0.15">
      <c r="A209" s="11" t="s">
        <v>32</v>
      </c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</row>
    <row r="210" spans="1:33" ht="15.95" customHeight="1" x14ac:dyDescent="0.15">
      <c r="A210" s="12" t="s">
        <v>72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4"/>
    </row>
    <row r="211" spans="1:33" ht="15.95" customHeight="1" x14ac:dyDescent="0.1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7"/>
    </row>
    <row r="212" spans="1:33" ht="15.95" customHeight="1" x14ac:dyDescent="0.1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7"/>
    </row>
    <row r="213" spans="1:33" ht="15.95" customHeight="1" x14ac:dyDescent="0.1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7"/>
    </row>
    <row r="214" spans="1:33" ht="15.95" customHeight="1" x14ac:dyDescent="0.15">
      <c r="A214" s="18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20"/>
    </row>
  </sheetData>
  <mergeCells count="578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H112:L112"/>
    <mergeCell ref="M112:Q112"/>
    <mergeCell ref="R112:V112"/>
    <mergeCell ref="W112:AA112"/>
    <mergeCell ref="AB112:AG112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AB114:AG114"/>
    <mergeCell ref="A115:L115"/>
    <mergeCell ref="M115:Q115"/>
    <mergeCell ref="R115:V115"/>
    <mergeCell ref="W115:AA115"/>
    <mergeCell ref="AB115:AG115"/>
    <mergeCell ref="A116:AG116"/>
    <mergeCell ref="A169:AG169"/>
    <mergeCell ref="A170:D170"/>
    <mergeCell ref="E170:G170"/>
    <mergeCell ref="H170:J170"/>
    <mergeCell ref="K170:AG170"/>
    <mergeCell ref="A171:AG171"/>
    <mergeCell ref="A172:B173"/>
    <mergeCell ref="C172:J173"/>
    <mergeCell ref="K172:M173"/>
    <mergeCell ref="N172:P173"/>
    <mergeCell ref="Q172:S173"/>
    <mergeCell ref="T172:Y173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5:B175"/>
    <mergeCell ref="C175:J175"/>
    <mergeCell ref="K175:M175"/>
    <mergeCell ref="N175:P175"/>
    <mergeCell ref="Q175:S175"/>
    <mergeCell ref="T175:Y175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7:B177"/>
    <mergeCell ref="C177:J177"/>
    <mergeCell ref="K177:M177"/>
    <mergeCell ref="N177:P177"/>
    <mergeCell ref="Q177:S177"/>
    <mergeCell ref="T177:Y177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9:B179"/>
    <mergeCell ref="C179:J179"/>
    <mergeCell ref="K179:M179"/>
    <mergeCell ref="N179:P179"/>
    <mergeCell ref="Q179:S179"/>
    <mergeCell ref="T179:Y179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81:B181"/>
    <mergeCell ref="C181:J181"/>
    <mergeCell ref="K181:M181"/>
    <mergeCell ref="N181:P181"/>
    <mergeCell ref="Q181:S181"/>
    <mergeCell ref="T181:Y181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3:B183"/>
    <mergeCell ref="C183:J183"/>
    <mergeCell ref="K183:M183"/>
    <mergeCell ref="N183:P183"/>
    <mergeCell ref="Q183:S183"/>
    <mergeCell ref="T183:Y183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5:B185"/>
    <mergeCell ref="C185:J185"/>
    <mergeCell ref="K185:M185"/>
    <mergeCell ref="N185:P185"/>
    <mergeCell ref="Q185:S185"/>
    <mergeCell ref="T185:Y185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7:B187"/>
    <mergeCell ref="C187:J187"/>
    <mergeCell ref="K187:M187"/>
    <mergeCell ref="N187:P187"/>
    <mergeCell ref="Q187:S187"/>
    <mergeCell ref="T187:Y187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9:B189"/>
    <mergeCell ref="C189:J189"/>
    <mergeCell ref="K189:M189"/>
    <mergeCell ref="N189:P189"/>
    <mergeCell ref="Q189:S189"/>
    <mergeCell ref="T189:Y189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91:B191"/>
    <mergeCell ref="C191:J191"/>
    <mergeCell ref="K191:M191"/>
    <mergeCell ref="N191:P191"/>
    <mergeCell ref="Q191:S191"/>
    <mergeCell ref="T191:Y191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3:B193"/>
    <mergeCell ref="C193:J193"/>
    <mergeCell ref="K193:M193"/>
    <mergeCell ref="N193:P193"/>
    <mergeCell ref="Q193:S193"/>
    <mergeCell ref="T193:Y193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5:B195"/>
    <mergeCell ref="C195:J195"/>
    <mergeCell ref="K195:M195"/>
    <mergeCell ref="N195:P195"/>
    <mergeCell ref="Q195:S195"/>
    <mergeCell ref="T195:Y195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7:B197"/>
    <mergeCell ref="C197:J197"/>
    <mergeCell ref="K197:M197"/>
    <mergeCell ref="N197:P197"/>
    <mergeCell ref="Q197:S197"/>
    <mergeCell ref="T197:Y197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9:B199"/>
    <mergeCell ref="C199:J199"/>
    <mergeCell ref="K199:M199"/>
    <mergeCell ref="N199:P199"/>
    <mergeCell ref="Q199:S199"/>
    <mergeCell ref="T199:Y199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201:B201"/>
    <mergeCell ref="C201:J201"/>
    <mergeCell ref="K201:M201"/>
    <mergeCell ref="N201:P201"/>
    <mergeCell ref="Q201:S201"/>
    <mergeCell ref="T201:Y201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3:B203"/>
    <mergeCell ref="C203:J203"/>
    <mergeCell ref="K203:M203"/>
    <mergeCell ref="N203:P203"/>
    <mergeCell ref="Q203:S203"/>
    <mergeCell ref="T203:Y203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6:E206"/>
    <mergeCell ref="F206:J206"/>
    <mergeCell ref="K206:O206"/>
    <mergeCell ref="P206:T206"/>
    <mergeCell ref="U206:X206"/>
    <mergeCell ref="Y206:AB206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8:E208"/>
    <mergeCell ref="F208:J208"/>
    <mergeCell ref="K208:O208"/>
    <mergeCell ref="P208:T208"/>
    <mergeCell ref="U208:X208"/>
    <mergeCell ref="Y208:AB208"/>
    <mergeCell ref="AC208:AG208"/>
    <mergeCell ref="A209:AG209"/>
    <mergeCell ref="A210:AG21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rowBreaks count="3" manualBreakCount="3">
    <brk id="61" max="32" man="1"/>
    <brk id="107" max="32" man="1"/>
    <brk id="168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79-1-①</vt:lpstr>
      <vt:lpstr>79-1-②</vt:lpstr>
      <vt:lpstr>79-1-③</vt:lpstr>
      <vt:lpstr>79-1-④</vt:lpstr>
      <vt:lpstr>'79-1-①'!Print_Area</vt:lpstr>
      <vt:lpstr>'79-1-②'!Print_Area</vt:lpstr>
      <vt:lpstr>'79-1-③'!Print_Area</vt:lpstr>
      <vt:lpstr>'79-1-④'!Print_Area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2019-08-12T12:43:52Z</cp:lastPrinted>
  <dcterms:created xsi:type="dcterms:W3CDTF">2018-11-01T05:09:33Z</dcterms:created>
  <dcterms:modified xsi:type="dcterms:W3CDTF">2019-08-12T12:44:40Z</dcterms:modified>
</cp:coreProperties>
</file>