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Z:\物件フォルダ\実施物件\2018年度\20190315_18A-0094773-01_ふくしま森林再生_飯舘村年度別事業実施計画作成業務委託\1.3_業務実施\納品対応\標準地調査\"/>
    </mc:Choice>
  </mc:AlternateContent>
  <bookViews>
    <workbookView xWindow="-120" yWindow="-120" windowWidth="29040" windowHeight="15840"/>
  </bookViews>
  <sheets>
    <sheet name="77-①" sheetId="14" r:id="rId1"/>
    <sheet name="77-②" sheetId="15" r:id="rId2"/>
    <sheet name="77-③" sheetId="16" r:id="rId3"/>
  </sheets>
  <definedNames>
    <definedName name="_xlnm.Print_Area" localSheetId="0">'77-①'!$A$1:$AG$214</definedName>
    <definedName name="_xlnm.Print_Area" localSheetId="1">'77-②'!$A$1:$AG$321</definedName>
    <definedName name="_xlnm.Print_Area" localSheetId="2">'77-③'!$A$1:$AG$107</definedName>
  </definedNames>
  <calcPr calcId="162913" calcOnSave="0"/>
</workbook>
</file>

<file path=xl/calcChain.xml><?xml version="1.0" encoding="utf-8"?>
<calcChain xmlns="http://schemas.openxmlformats.org/spreadsheetml/2006/main">
  <c r="P99" i="16" l="1"/>
  <c r="K99" i="16"/>
  <c r="Y99" i="16" s="1"/>
  <c r="F99" i="16"/>
  <c r="A99" i="16"/>
  <c r="A101" i="16" s="1"/>
  <c r="P313" i="15"/>
  <c r="K313" i="15"/>
  <c r="F313" i="15"/>
  <c r="A313" i="15"/>
  <c r="AC313" i="15" s="1"/>
  <c r="K101" i="16" l="1"/>
  <c r="F101" i="16"/>
  <c r="U99" i="16"/>
  <c r="AC99" i="16"/>
  <c r="Y313" i="15"/>
  <c r="U313" i="15"/>
  <c r="A315" i="15"/>
  <c r="F315" i="15" s="1"/>
  <c r="P206" i="15"/>
  <c r="K206" i="15"/>
  <c r="F206" i="15"/>
  <c r="A206" i="15"/>
  <c r="AC206" i="15" s="1"/>
  <c r="P99" i="15"/>
  <c r="K99" i="15"/>
  <c r="Y99" i="15" s="1"/>
  <c r="F99" i="15"/>
  <c r="A99" i="15"/>
  <c r="P206" i="14"/>
  <c r="K206" i="14"/>
  <c r="F206" i="14"/>
  <c r="A206" i="14"/>
  <c r="AC206" i="14" s="1"/>
  <c r="Y101" i="16" l="1"/>
  <c r="K315" i="15"/>
  <c r="Y206" i="15"/>
  <c r="U206" i="15"/>
  <c r="A101" i="15"/>
  <c r="K101" i="15" s="1"/>
  <c r="U99" i="15"/>
  <c r="AC99" i="15"/>
  <c r="A208" i="15"/>
  <c r="F208" i="15" s="1"/>
  <c r="U206" i="14"/>
  <c r="Y206" i="14"/>
  <c r="A208" i="14"/>
  <c r="F101" i="15" l="1"/>
  <c r="Y101" i="15" s="1"/>
  <c r="Y315" i="15"/>
  <c r="K208" i="15"/>
  <c r="F208" i="14"/>
  <c r="K208" i="14"/>
  <c r="K99" i="14"/>
  <c r="F99" i="14"/>
  <c r="Y208" i="15" l="1"/>
  <c r="Y208" i="14"/>
  <c r="Y99" i="14"/>
  <c r="A99" i="14"/>
  <c r="P99" i="14"/>
  <c r="U99" i="14" l="1"/>
  <c r="AC99" i="14"/>
  <c r="A101" i="14"/>
  <c r="F101" i="14" s="1"/>
  <c r="K101" i="14" l="1"/>
  <c r="Y101" i="14" l="1"/>
</calcChain>
</file>

<file path=xl/sharedStrings.xml><?xml version="1.0" encoding="utf-8"?>
<sst xmlns="http://schemas.openxmlformats.org/spreadsheetml/2006/main" count="471" uniqueCount="75">
  <si>
    <t>標準地調査票</t>
    <rPh sb="0" eb="3">
      <t>ヒョウジュンチ</t>
    </rPh>
    <rPh sb="3" eb="6">
      <t>チョウサヒョウ</t>
    </rPh>
    <phoneticPr fontId="1"/>
  </si>
  <si>
    <t>調査年月日</t>
    <rPh sb="0" eb="5">
      <t>チョウサネンガッピ</t>
    </rPh>
    <phoneticPr fontId="1"/>
  </si>
  <si>
    <t>整理番号</t>
    <rPh sb="0" eb="4">
      <t>セイリバンゴウ</t>
    </rPh>
    <phoneticPr fontId="1"/>
  </si>
  <si>
    <t>所在</t>
    <rPh sb="0" eb="2">
      <t>ショザイ</t>
    </rPh>
    <phoneticPr fontId="1"/>
  </si>
  <si>
    <t>斜面方向</t>
    <rPh sb="0" eb="4">
      <t>シャメンホウコウ</t>
    </rPh>
    <phoneticPr fontId="1"/>
  </si>
  <si>
    <t>標高(m)</t>
    <rPh sb="0" eb="2">
      <t>ヒョウコウ</t>
    </rPh>
    <phoneticPr fontId="1"/>
  </si>
  <si>
    <t>傾斜区分</t>
    <rPh sb="0" eb="4">
      <t>ケイシャクブン</t>
    </rPh>
    <phoneticPr fontId="1"/>
  </si>
  <si>
    <t>調査地の位置</t>
    <rPh sb="0" eb="3">
      <t>チョウサチ</t>
    </rPh>
    <rPh sb="4" eb="6">
      <t>イチ</t>
    </rPh>
    <phoneticPr fontId="1"/>
  </si>
  <si>
    <t>地形状況</t>
    <rPh sb="0" eb="4">
      <t>チケイジョウキョウ</t>
    </rPh>
    <phoneticPr fontId="1"/>
  </si>
  <si>
    <t>森林土壌の状況</t>
    <rPh sb="0" eb="4">
      <t>シンリンドジョウ</t>
    </rPh>
    <rPh sb="5" eb="7">
      <t>ジョウキョウ</t>
    </rPh>
    <phoneticPr fontId="1"/>
  </si>
  <si>
    <t>土壌型</t>
    <rPh sb="0" eb="3">
      <t>ドジョウガタ</t>
    </rPh>
    <phoneticPr fontId="1"/>
  </si>
  <si>
    <t>A0層厚(cm)</t>
    <rPh sb="2" eb="3">
      <t>ソウ</t>
    </rPh>
    <rPh sb="3" eb="4">
      <t>アツ</t>
    </rPh>
    <phoneticPr fontId="1"/>
  </si>
  <si>
    <t>A1層厚(cm)</t>
    <rPh sb="2" eb="3">
      <t>ソウ</t>
    </rPh>
    <rPh sb="3" eb="4">
      <t>アツ</t>
    </rPh>
    <phoneticPr fontId="1"/>
  </si>
  <si>
    <t>空間線量率計測結果（μSv/h）</t>
    <rPh sb="0" eb="5">
      <t>クウカンセンリョウリツ</t>
    </rPh>
    <rPh sb="5" eb="9">
      <t>ケイソクケッカ</t>
    </rPh>
    <phoneticPr fontId="1"/>
  </si>
  <si>
    <t>地上1cm</t>
    <rPh sb="0" eb="2">
      <t>チジョウ</t>
    </rPh>
    <phoneticPr fontId="1"/>
  </si>
  <si>
    <t>地上100cm</t>
    <rPh sb="0" eb="2">
      <t>チジョウ</t>
    </rPh>
    <phoneticPr fontId="1"/>
  </si>
  <si>
    <t>写真等</t>
    <rPh sb="0" eb="2">
      <t>シャシン</t>
    </rPh>
    <rPh sb="2" eb="3">
      <t>トウ</t>
    </rPh>
    <phoneticPr fontId="1"/>
  </si>
  <si>
    <t>調査野帳（10m×10m）</t>
    <rPh sb="0" eb="4">
      <t>チョウサヤチョウ</t>
    </rPh>
    <phoneticPr fontId="1"/>
  </si>
  <si>
    <t>No.</t>
    <phoneticPr fontId="1"/>
  </si>
  <si>
    <t>樹種</t>
    <rPh sb="0" eb="2">
      <t>ジュシュ</t>
    </rPh>
    <phoneticPr fontId="1"/>
  </si>
  <si>
    <t>伐採木の選択</t>
    <rPh sb="0" eb="3">
      <t>バッサイボク</t>
    </rPh>
    <rPh sb="4" eb="6">
      <t>センタク</t>
    </rPh>
    <phoneticPr fontId="1"/>
  </si>
  <si>
    <t>調査木の状況</t>
    <rPh sb="0" eb="3">
      <t>チョウサボク</t>
    </rPh>
    <rPh sb="4" eb="6">
      <t>ジョウキョウ</t>
    </rPh>
    <phoneticPr fontId="1"/>
  </si>
  <si>
    <t>備考</t>
    <rPh sb="0" eb="2">
      <t>ビコウ</t>
    </rPh>
    <phoneticPr fontId="1"/>
  </si>
  <si>
    <t>胸高直径(cm)</t>
    <rPh sb="0" eb="4">
      <t>キョウコウチョッケイ</t>
    </rPh>
    <phoneticPr fontId="1"/>
  </si>
  <si>
    <t>樹高(m)</t>
    <rPh sb="0" eb="2">
      <t>ジュコウ</t>
    </rPh>
    <phoneticPr fontId="1"/>
  </si>
  <si>
    <t>調査本数計</t>
    <rPh sb="0" eb="4">
      <t>チョウサホンスウ</t>
    </rPh>
    <rPh sb="4" eb="5">
      <t>ケイ</t>
    </rPh>
    <phoneticPr fontId="1"/>
  </si>
  <si>
    <t>平均胸高直径(cm)</t>
    <rPh sb="0" eb="6">
      <t>ヘイキンキョウコウチョッケイ</t>
    </rPh>
    <phoneticPr fontId="1"/>
  </si>
  <si>
    <t>平均樹高(m)</t>
    <rPh sb="0" eb="4">
      <t>ヘイキンジュコウ</t>
    </rPh>
    <phoneticPr fontId="1"/>
  </si>
  <si>
    <t>伐採本数計</t>
    <rPh sb="0" eb="5">
      <t>バッサイホンスウケイ</t>
    </rPh>
    <phoneticPr fontId="1"/>
  </si>
  <si>
    <t>伐採率(%)</t>
    <rPh sb="0" eb="3">
      <t>バッサイリツ</t>
    </rPh>
    <phoneticPr fontId="1"/>
  </si>
  <si>
    <t>形状比</t>
    <rPh sb="0" eb="3">
      <t>ケイジョウヒ</t>
    </rPh>
    <phoneticPr fontId="1"/>
  </si>
  <si>
    <t>健全木の割合(%)</t>
    <rPh sb="0" eb="3">
      <t>ケンゼンボク</t>
    </rPh>
    <rPh sb="4" eb="6">
      <t>ワリアイ</t>
    </rPh>
    <phoneticPr fontId="1"/>
  </si>
  <si>
    <t>林相の状況</t>
    <rPh sb="0" eb="2">
      <t>リンソウ</t>
    </rPh>
    <rPh sb="3" eb="5">
      <t>ジョウキョウ</t>
    </rPh>
    <phoneticPr fontId="1"/>
  </si>
  <si>
    <t>残存木本数計</t>
    <rPh sb="0" eb="2">
      <t>ザンゾン</t>
    </rPh>
    <rPh sb="2" eb="3">
      <t>ボク</t>
    </rPh>
    <rPh sb="3" eb="5">
      <t>ホンスウ</t>
    </rPh>
    <rPh sb="5" eb="6">
      <t>ケイ</t>
    </rPh>
    <phoneticPr fontId="1"/>
  </si>
  <si>
    <t>伐後平均胸高直径(cm)</t>
    <rPh sb="0" eb="1">
      <t>バツ</t>
    </rPh>
    <rPh sb="1" eb="2">
      <t>ゴ</t>
    </rPh>
    <rPh sb="2" eb="8">
      <t>ヘイキンキョウコウチョッケイ</t>
    </rPh>
    <phoneticPr fontId="1"/>
  </si>
  <si>
    <t>伐後平均樹高(m)</t>
    <rPh sb="0" eb="1">
      <t>バツ</t>
    </rPh>
    <rPh sb="1" eb="2">
      <t>ゴ</t>
    </rPh>
    <rPh sb="2" eb="6">
      <t>ヘイキンジュコウ</t>
    </rPh>
    <phoneticPr fontId="1"/>
  </si>
  <si>
    <t>伐後形状比</t>
    <rPh sb="0" eb="1">
      <t>バツ</t>
    </rPh>
    <rPh sb="1" eb="2">
      <t>ゴ</t>
    </rPh>
    <rPh sb="2" eb="5">
      <t>ケイジョウヒ</t>
    </rPh>
    <phoneticPr fontId="1"/>
  </si>
  <si>
    <t>傾斜角（°）</t>
    <rPh sb="0" eb="3">
      <t>ケイシャカク</t>
    </rPh>
    <phoneticPr fontId="1"/>
  </si>
  <si>
    <t>褐色森林土</t>
    <rPh sb="0" eb="2">
      <t>カッショク</t>
    </rPh>
    <rPh sb="2" eb="4">
      <t>シンリン</t>
    </rPh>
    <rPh sb="4" eb="5">
      <t>ド</t>
    </rPh>
    <phoneticPr fontId="1"/>
  </si>
  <si>
    <t>南東</t>
    <rPh sb="0" eb="2">
      <t>ナントウ</t>
    </rPh>
    <phoneticPr fontId="1"/>
  </si>
  <si>
    <t>ザツ</t>
    <phoneticPr fontId="1"/>
  </si>
  <si>
    <t>平成　31　年　1　月　28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</si>
  <si>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14林班　　相馬郡飯舘村佐須字前乗77番　　　77-①小班　P-1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</si>
  <si>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西</t>
    <rPh sb="0" eb="1">
      <t>ニシ</t>
    </rPh>
    <phoneticPr fontId="1"/>
  </si>
  <si>
    <t>466ｍ</t>
    <phoneticPr fontId="1"/>
  </si>
  <si>
    <t>緩傾斜</t>
    <rPh sb="0" eb="3">
      <t>カンケイシャ</t>
    </rPh>
    <phoneticPr fontId="1"/>
  </si>
  <si>
    <t>8°</t>
    <phoneticPr fontId="1"/>
  </si>
  <si>
    <t>平坦尾根</t>
    <rPh sb="0" eb="4">
      <t>ヘイタンオネ</t>
    </rPh>
    <phoneticPr fontId="1"/>
  </si>
  <si>
    <t>マツ</t>
    <phoneticPr fontId="1"/>
  </si>
  <si>
    <t>伐倒</t>
    <rPh sb="0" eb="2">
      <t>バットウ</t>
    </rPh>
    <phoneticPr fontId="1"/>
  </si>
  <si>
    <t>曲木</t>
    <rPh sb="0" eb="2">
      <t>マガリギ</t>
    </rPh>
    <phoneticPr fontId="1"/>
  </si>
  <si>
    <t>二股木</t>
    <rPh sb="0" eb="3">
      <t>フタマタキ</t>
    </rPh>
    <phoneticPr fontId="1"/>
  </si>
  <si>
    <t>人工林：マツ</t>
    <rPh sb="0" eb="3">
      <t>ジンコウリン</t>
    </rPh>
    <phoneticPr fontId="1"/>
  </si>
  <si>
    <t>14林班　　相馬郡飯舘村佐須字前乗77番　　　77-①小班　P-2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</si>
  <si>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北西</t>
    <rPh sb="0" eb="1">
      <t>キタ</t>
    </rPh>
    <rPh sb="1" eb="2">
      <t>ニシ</t>
    </rPh>
    <phoneticPr fontId="1"/>
  </si>
  <si>
    <t>458ｍ</t>
    <phoneticPr fontId="1"/>
  </si>
  <si>
    <t>18°</t>
    <phoneticPr fontId="1"/>
  </si>
  <si>
    <t>14林班　　相馬郡飯舘村佐須字前乗77番　　　77-②小班　P-1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</si>
  <si>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496ｍ</t>
    <phoneticPr fontId="1"/>
  </si>
  <si>
    <t>16°</t>
    <phoneticPr fontId="1"/>
  </si>
  <si>
    <t>14林班　　相馬郡飯舘村佐須字前乗77番　　　77-②小班　P-2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</si>
  <si>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549ｍ</t>
    <phoneticPr fontId="1"/>
  </si>
  <si>
    <t>人工林：ザツ</t>
    <rPh sb="0" eb="3">
      <t>ジンコウリン</t>
    </rPh>
    <phoneticPr fontId="1"/>
  </si>
  <si>
    <t>14林班　　相馬郡飯舘村佐須字前乗77番　　　77-②小班　P-3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</si>
  <si>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山腹平衡斜面</t>
    <rPh sb="0" eb="6">
      <t>サンプクヘイコウシャメン</t>
    </rPh>
    <phoneticPr fontId="1"/>
  </si>
  <si>
    <t>502ｍ</t>
    <phoneticPr fontId="1"/>
  </si>
  <si>
    <t>急傾斜</t>
    <rPh sb="0" eb="3">
      <t>キュウケイシャ</t>
    </rPh>
    <phoneticPr fontId="1"/>
  </si>
  <si>
    <t>42°</t>
    <phoneticPr fontId="1"/>
  </si>
  <si>
    <t>曲木</t>
    <rPh sb="0" eb="2">
      <t>マガリギ</t>
    </rPh>
    <phoneticPr fontId="1"/>
  </si>
  <si>
    <t>14林班　　相馬郡飯舘村佐須字前乗77番　　　77-③小班　P-1</t>
    <rPh sb="2" eb="4">
      <t>リンパン</t>
    </rPh>
    <rPh sb="6" eb="17">
      <t>ソウマグンイイタテムラサズアザマエジョウ</t>
    </rPh>
    <rPh sb="19" eb="20">
      <t>バン</t>
    </rPh>
    <rPh sb="27" eb="29">
      <t>ショウハン</t>
    </rPh>
    <phoneticPr fontId="1"/>
  </si>
  <si>
    <t>485ｍ</t>
    <phoneticPr fontId="1"/>
  </si>
  <si>
    <t>34°</t>
    <phoneticPr fontId="1"/>
  </si>
  <si>
    <t>スギ</t>
    <phoneticPr fontId="1"/>
  </si>
  <si>
    <t>欠損木</t>
    <rPh sb="0" eb="3">
      <t>ケッソンキ</t>
    </rPh>
    <phoneticPr fontId="1"/>
  </si>
  <si>
    <t>人工林：スギ</t>
    <rPh sb="0" eb="3">
      <t>ジンコウリン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</si>
</sst>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Ｐ明朝"/>
      <family val="1"/>
      <charset val="128"/>
    </font>
    <font>
      <sz val="12"/>
      <color theme="1"/>
      <name val="ＭＳ Ｐ明朝"/>
      <family val="1"/>
      <charset val="128"/>
    </font>
    <font>
      <sz val="10"/>
      <color theme="1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6"/>
      <color theme="1"/>
      <name val="ＭＳ Ｐ明朝"/>
      <family val="1"/>
      <charset val="128"/>
    </font>
    <font>
      <sz val="9"/>
      <color rgb="FFFF0000"/>
      <name val="ＭＳ Ｐ明朝"/>
      <family val="1"/>
      <charset val="128"/>
    </font>
    <font>
      <sz val="11"/>
      <name val="ＭＳ Ｐ明朝"/>
      <family val="1"/>
      <charset val="128"/>
    </font>
    <font>
      <sz val="9"/>
      <name val="ＭＳ Ｐ明朝"/>
      <family val="1"/>
      <charset val="128"/>
    </font>
    <font>
      <sz val="11"/>
      <color theme="1"/>
      <name val="ＭＳ Ｐゴシック"/>
      <family val="2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38" fontId="10" fillId="0" borderId="0" applyFont="0" applyFill="0" applyBorder="0" applyAlignment="0" applyProtection="0">
      <alignment vertical="center"/>
    </xf>
  </cellStyleXfs>
  <cellXfs count="37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5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8" xfId="0" applyFont="1" applyBorder="1">
      <alignment vertical="center"/>
    </xf>
    <xf numFmtId="0" fontId="2" fillId="0" borderId="9" xfId="0" applyFont="1" applyBorder="1">
      <alignment vertical="center"/>
    </xf>
    <xf numFmtId="0" fontId="2" fillId="0" borderId="3" xfId="0" applyFont="1" applyBorder="1">
      <alignment vertical="center"/>
    </xf>
    <xf numFmtId="0" fontId="8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58" fontId="8" fillId="0" borderId="1" xfId="0" applyNumberFormat="1" applyFont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right" vertical="center"/>
    </xf>
    <xf numFmtId="0" fontId="2" fillId="0" borderId="1" xfId="0" applyFont="1" applyBorder="1" applyAlignment="1">
      <alignment horizontal="right" vertical="center"/>
    </xf>
    <xf numFmtId="0" fontId="5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right" vertical="center"/>
    </xf>
    <xf numFmtId="38" fontId="9" fillId="0" borderId="1" xfId="1" applyFont="1" applyBorder="1" applyAlignment="1">
      <alignment horizontal="right" vertical="center"/>
    </xf>
    <xf numFmtId="0" fontId="2" fillId="0" borderId="3" xfId="0" applyFont="1" applyBorder="1" applyAlignment="1">
      <alignment horizontal="center" vertical="center"/>
    </xf>
    <xf numFmtId="0" fontId="8" fillId="0" borderId="2" xfId="0" applyFont="1" applyBorder="1" applyAlignment="1">
      <alignment horizontal="left" vertical="top"/>
    </xf>
    <xf numFmtId="0" fontId="8" fillId="0" borderId="3" xfId="0" applyFont="1" applyBorder="1" applyAlignment="1">
      <alignment horizontal="left" vertical="top"/>
    </xf>
    <xf numFmtId="0" fontId="8" fillId="0" borderId="4" xfId="0" applyFont="1" applyBorder="1" applyAlignment="1">
      <alignment horizontal="left" vertical="top"/>
    </xf>
    <xf numFmtId="0" fontId="8" fillId="0" borderId="5" xfId="0" applyFont="1" applyBorder="1" applyAlignment="1">
      <alignment horizontal="left" vertical="top"/>
    </xf>
    <xf numFmtId="0" fontId="8" fillId="0" borderId="0" xfId="0" applyFont="1" applyAlignment="1">
      <alignment horizontal="left" vertical="top"/>
    </xf>
    <xf numFmtId="0" fontId="8" fillId="0" borderId="6" xfId="0" applyFont="1" applyBorder="1" applyAlignment="1">
      <alignment horizontal="left" vertical="top"/>
    </xf>
    <xf numFmtId="0" fontId="8" fillId="0" borderId="7" xfId="0" applyFont="1" applyBorder="1" applyAlignment="1">
      <alignment horizontal="left" vertical="top"/>
    </xf>
    <xf numFmtId="0" fontId="8" fillId="0" borderId="8" xfId="0" applyFont="1" applyBorder="1" applyAlignment="1">
      <alignment horizontal="left" vertical="top"/>
    </xf>
    <xf numFmtId="0" fontId="8" fillId="0" borderId="9" xfId="0" applyFont="1" applyBorder="1" applyAlignment="1">
      <alignment horizontal="left" vertical="top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right" vertical="center"/>
    </xf>
    <xf numFmtId="0" fontId="6" fillId="2" borderId="1" xfId="0" applyFont="1" applyFill="1" applyBorder="1" applyAlignment="1">
      <alignment horizontal="center" vertical="center"/>
    </xf>
  </cellXfs>
  <cellStyles count="2"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25.jpeg"/><Relationship Id="rId18" Type="http://schemas.openxmlformats.org/officeDocument/2006/relationships/image" Target="../media/image30.jpeg"/><Relationship Id="rId3" Type="http://schemas.openxmlformats.org/officeDocument/2006/relationships/image" Target="../media/image21.jpeg"/><Relationship Id="rId21" Type="http://schemas.openxmlformats.org/officeDocument/2006/relationships/image" Target="../media/image3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29.jpeg"/><Relationship Id="rId2" Type="http://schemas.openxmlformats.org/officeDocument/2006/relationships/image" Target="../media/image20.jpeg"/><Relationship Id="rId16" Type="http://schemas.openxmlformats.org/officeDocument/2006/relationships/image" Target="../media/image28.jpeg"/><Relationship Id="rId20" Type="http://schemas.openxmlformats.org/officeDocument/2006/relationships/image" Target="../media/image32.jpeg"/><Relationship Id="rId1" Type="http://schemas.openxmlformats.org/officeDocument/2006/relationships/image" Target="../media/image19.jpeg"/><Relationship Id="rId6" Type="http://schemas.openxmlformats.org/officeDocument/2006/relationships/image" Target="../media/image24.jpeg"/><Relationship Id="rId11" Type="http://schemas.openxmlformats.org/officeDocument/2006/relationships/image" Target="../media/image11.jpeg"/><Relationship Id="rId24" Type="http://schemas.openxmlformats.org/officeDocument/2006/relationships/image" Target="../media/image36.jpeg"/><Relationship Id="rId5" Type="http://schemas.openxmlformats.org/officeDocument/2006/relationships/image" Target="../media/image23.jpeg"/><Relationship Id="rId15" Type="http://schemas.openxmlformats.org/officeDocument/2006/relationships/image" Target="../media/image27.jpeg"/><Relationship Id="rId23" Type="http://schemas.openxmlformats.org/officeDocument/2006/relationships/image" Target="../media/image35.jpeg"/><Relationship Id="rId10" Type="http://schemas.openxmlformats.org/officeDocument/2006/relationships/image" Target="../media/image10.jpeg"/><Relationship Id="rId19" Type="http://schemas.openxmlformats.org/officeDocument/2006/relationships/image" Target="../media/image31.jpeg"/><Relationship Id="rId4" Type="http://schemas.openxmlformats.org/officeDocument/2006/relationships/image" Target="../media/image22.jpeg"/><Relationship Id="rId9" Type="http://schemas.openxmlformats.org/officeDocument/2006/relationships/image" Target="../media/image9.jpeg"/><Relationship Id="rId14" Type="http://schemas.openxmlformats.org/officeDocument/2006/relationships/image" Target="../media/image26.jpeg"/><Relationship Id="rId22" Type="http://schemas.openxmlformats.org/officeDocument/2006/relationships/image" Target="../media/image3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jpeg"/><Relationship Id="rId2" Type="http://schemas.openxmlformats.org/officeDocument/2006/relationships/image" Target="../media/image38.jpeg"/><Relationship Id="rId1" Type="http://schemas.openxmlformats.org/officeDocument/2006/relationships/image" Target="../media/image37.jpeg"/><Relationship Id="rId6" Type="http://schemas.openxmlformats.org/officeDocument/2006/relationships/image" Target="../media/image42.jpeg"/><Relationship Id="rId5" Type="http://schemas.openxmlformats.org/officeDocument/2006/relationships/image" Target="../media/image41.jpeg"/><Relationship Id="rId4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28575</xdr:colOff>
      <xdr:row>24</xdr:row>
      <xdr:rowOff>28575</xdr:rowOff>
    </xdr:from>
    <xdr:ext cx="933450" cy="26670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1343025" y="4610100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24</xdr:row>
      <xdr:rowOff>19050</xdr:rowOff>
    </xdr:from>
    <xdr:ext cx="1123949" cy="314324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5019675" y="4600575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40</xdr:row>
      <xdr:rowOff>161925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209675" y="74866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40</xdr:row>
      <xdr:rowOff>161925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4343400" y="748665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58</xdr:row>
      <xdr:rowOff>133350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1000125" y="105441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0</xdr:col>
      <xdr:colOff>200025</xdr:colOff>
      <xdr:row>9</xdr:row>
      <xdr:rowOff>161925</xdr:rowOff>
    </xdr:from>
    <xdr:to>
      <xdr:col>15</xdr:col>
      <xdr:colOff>139700</xdr:colOff>
      <xdr:row>24</xdr:row>
      <xdr:rowOff>9525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171700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0</xdr:rowOff>
    </xdr:from>
    <xdr:to>
      <xdr:col>32</xdr:col>
      <xdr:colOff>28575</xdr:colOff>
      <xdr:row>24</xdr:row>
      <xdr:rowOff>14287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5"/>
          <a:ext cx="3219450" cy="24145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158750</xdr:colOff>
      <xdr:row>41</xdr:row>
      <xdr:rowOff>19050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66675</xdr:colOff>
      <xdr:row>27</xdr:row>
      <xdr:rowOff>9525</xdr:rowOff>
    </xdr:from>
    <xdr:to>
      <xdr:col>31</xdr:col>
      <xdr:colOff>190499</xdr:colOff>
      <xdr:row>41</xdr:row>
      <xdr:rowOff>2381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5105400"/>
          <a:ext cx="3190874" cy="23931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</xdr:row>
      <xdr:rowOff>171449</xdr:rowOff>
    </xdr:from>
    <xdr:to>
      <xdr:col>15</xdr:col>
      <xdr:colOff>146050</xdr:colOff>
      <xdr:row>58</xdr:row>
      <xdr:rowOff>9524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4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43</xdr:row>
      <xdr:rowOff>161925</xdr:rowOff>
    </xdr:from>
    <xdr:to>
      <xdr:col>32</xdr:col>
      <xdr:colOff>3175</xdr:colOff>
      <xdr:row>58</xdr:row>
      <xdr:rowOff>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8001000"/>
          <a:ext cx="3213100" cy="2409825"/>
        </a:xfrm>
        <a:prstGeom prst="rect">
          <a:avLst/>
        </a:prstGeom>
      </xdr:spPr>
    </xdr:pic>
    <xdr:clientData/>
  </xdr:twoCellAnchor>
  <xdr:oneCellAnchor>
    <xdr:from>
      <xdr:col>6</xdr:col>
      <xdr:colOff>28575</xdr:colOff>
      <xdr:row>131</xdr:row>
      <xdr:rowOff>28575</xdr:rowOff>
    </xdr:from>
    <xdr:ext cx="933450" cy="266700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/>
      </xdr:nvSpPr>
      <xdr:spPr>
        <a:xfrm>
          <a:off x="1343025" y="4610100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131</xdr:row>
      <xdr:rowOff>19050</xdr:rowOff>
    </xdr:from>
    <xdr:ext cx="1123949" cy="314324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/>
      </xdr:nvSpPr>
      <xdr:spPr>
        <a:xfrm>
          <a:off x="5019675" y="4600575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147</xdr:row>
      <xdr:rowOff>161925</xdr:rowOff>
    </xdr:from>
    <xdr:ext cx="1031051" cy="275717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1209675" y="74866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147</xdr:row>
      <xdr:rowOff>161925</xdr:rowOff>
    </xdr:from>
    <xdr:ext cx="1971694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4343400" y="748665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165</xdr:row>
      <xdr:rowOff>133350</xdr:rowOff>
    </xdr:from>
    <xdr:ext cx="1343024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1000125" y="105441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116</xdr:row>
      <xdr:rowOff>161925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8220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117</xdr:row>
      <xdr:rowOff>0</xdr:rowOff>
    </xdr:from>
    <xdr:ext cx="3219450" cy="2414587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50"/>
          <a:ext cx="3219450" cy="24145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25800" cy="2419350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134</xdr:row>
      <xdr:rowOff>9525</xdr:rowOff>
    </xdr:from>
    <xdr:ext cx="3190874" cy="2393156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26755725"/>
          <a:ext cx="3190874" cy="23931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150</xdr:row>
      <xdr:rowOff>171449</xdr:rowOff>
    </xdr:from>
    <xdr:ext cx="3213100" cy="240982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49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150</xdr:row>
      <xdr:rowOff>161925</xdr:rowOff>
    </xdr:from>
    <xdr:ext cx="3213100" cy="240982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29651325"/>
          <a:ext cx="3213100" cy="2409825"/>
        </a:xfrm>
        <a:prstGeom prst="rect">
          <a:avLst/>
        </a:prstGeom>
      </xdr:spPr>
    </xdr:pic>
    <xdr:clientData/>
  </xdr:oneCellAnchor>
  <xdr:oneCellAnchor>
    <xdr:from>
      <xdr:col>6</xdr:col>
      <xdr:colOff>28575</xdr:colOff>
      <xdr:row>214</xdr:row>
      <xdr:rowOff>0</xdr:rowOff>
    </xdr:from>
    <xdr:ext cx="933450" cy="266700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/>
      </xdr:nvSpPr>
      <xdr:spPr>
        <a:xfrm>
          <a:off x="1343025" y="26260425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22</xdr:col>
      <xdr:colOff>200025</xdr:colOff>
      <xdr:row>214</xdr:row>
      <xdr:rowOff>0</xdr:rowOff>
    </xdr:from>
    <xdr:ext cx="1123949" cy="314324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/>
      </xdr:nvSpPr>
      <xdr:spPr>
        <a:xfrm>
          <a:off x="5019675" y="2625090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5</xdr:col>
      <xdr:colOff>133350</xdr:colOff>
      <xdr:row>216</xdr:row>
      <xdr:rowOff>190500</xdr:rowOff>
    </xdr:from>
    <xdr:ext cx="1962150" cy="781050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 txBox="1"/>
      </xdr:nvSpPr>
      <xdr:spPr>
        <a:xfrm>
          <a:off x="1228725" y="43948350"/>
          <a:ext cx="1962150" cy="7810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19</xdr:col>
      <xdr:colOff>180975</xdr:colOff>
      <xdr:row>214</xdr:row>
      <xdr:rowOff>0</xdr:rowOff>
    </xdr:from>
    <xdr:ext cx="184731" cy="275717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/>
      </xdr:nvSpPr>
      <xdr:spPr>
        <a:xfrm>
          <a:off x="43434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4</xdr:col>
      <xdr:colOff>180975</xdr:colOff>
      <xdr:row>216</xdr:row>
      <xdr:rowOff>123825</xdr:rowOff>
    </xdr:from>
    <xdr:ext cx="1343024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1057275" y="438816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22</xdr:col>
      <xdr:colOff>133350</xdr:colOff>
      <xdr:row>214</xdr:row>
      <xdr:rowOff>0</xdr:rowOff>
    </xdr:from>
    <xdr:ext cx="18473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49530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6</xdr:col>
      <xdr:colOff>28575</xdr:colOff>
      <xdr:row>131</xdr:row>
      <xdr:rowOff>28575</xdr:rowOff>
    </xdr:from>
    <xdr:ext cx="933450" cy="266700"/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 txBox="1"/>
      </xdr:nvSpPr>
      <xdr:spPr>
        <a:xfrm>
          <a:off x="1343025" y="4610100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131</xdr:row>
      <xdr:rowOff>19050</xdr:rowOff>
    </xdr:from>
    <xdr:ext cx="1123949" cy="314324"/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 txBox="1"/>
      </xdr:nvSpPr>
      <xdr:spPr>
        <a:xfrm>
          <a:off x="5019675" y="4600575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147</xdr:row>
      <xdr:rowOff>161925</xdr:rowOff>
    </xdr:from>
    <xdr:ext cx="1031051" cy="275717"/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 txBox="1"/>
      </xdr:nvSpPr>
      <xdr:spPr>
        <a:xfrm>
          <a:off x="1209675" y="74866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147</xdr:row>
      <xdr:rowOff>161925</xdr:rowOff>
    </xdr:from>
    <xdr:ext cx="1971694" cy="275717"/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 txBox="1"/>
      </xdr:nvSpPr>
      <xdr:spPr>
        <a:xfrm>
          <a:off x="4343400" y="748665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165</xdr:row>
      <xdr:rowOff>133350</xdr:rowOff>
    </xdr:from>
    <xdr:ext cx="1343024" cy="275717"/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SpPr txBox="1"/>
      </xdr:nvSpPr>
      <xdr:spPr>
        <a:xfrm>
          <a:off x="1000125" y="105441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116</xdr:row>
      <xdr:rowOff>161925</xdr:rowOff>
    </xdr:from>
    <xdr:ext cx="3225800" cy="2419350"/>
    <xdr:pic>
      <xdr:nvPicPr>
        <xdr:cNvPr id="44" name="図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8220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117</xdr:row>
      <xdr:rowOff>0</xdr:rowOff>
    </xdr:from>
    <xdr:ext cx="3219449" cy="2414587"/>
    <xdr:pic>
      <xdr:nvPicPr>
        <xdr:cNvPr id="45" name="図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50"/>
          <a:ext cx="3219449" cy="24145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25800" cy="2419350"/>
    <xdr:pic>
      <xdr:nvPicPr>
        <xdr:cNvPr id="46" name="図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134</xdr:row>
      <xdr:rowOff>9525</xdr:rowOff>
    </xdr:from>
    <xdr:ext cx="3190874" cy="2393155"/>
    <xdr:pic>
      <xdr:nvPicPr>
        <xdr:cNvPr id="47" name="図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26755725"/>
          <a:ext cx="3190874" cy="239315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150</xdr:row>
      <xdr:rowOff>171449</xdr:rowOff>
    </xdr:from>
    <xdr:ext cx="3213100" cy="2409825"/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49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150</xdr:row>
      <xdr:rowOff>161925</xdr:rowOff>
    </xdr:from>
    <xdr:ext cx="3213100" cy="2409825"/>
    <xdr:pic>
      <xdr:nvPicPr>
        <xdr:cNvPr id="49" name="図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29651325"/>
          <a:ext cx="3213100" cy="2409825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28575</xdr:colOff>
      <xdr:row>24</xdr:row>
      <xdr:rowOff>28575</xdr:rowOff>
    </xdr:from>
    <xdr:ext cx="933450" cy="26670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>
        <a:xfrm>
          <a:off x="1343025" y="4610100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24</xdr:row>
      <xdr:rowOff>19050</xdr:rowOff>
    </xdr:from>
    <xdr:ext cx="1123949" cy="314324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5019675" y="4600575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40</xdr:row>
      <xdr:rowOff>161925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1209675" y="74866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40</xdr:row>
      <xdr:rowOff>161925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343400" y="748665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58</xdr:row>
      <xdr:rowOff>133350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1000125" y="105441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0</xdr:col>
      <xdr:colOff>200025</xdr:colOff>
      <xdr:row>9</xdr:row>
      <xdr:rowOff>161925</xdr:rowOff>
    </xdr:from>
    <xdr:to>
      <xdr:col>15</xdr:col>
      <xdr:colOff>139700</xdr:colOff>
      <xdr:row>24</xdr:row>
      <xdr:rowOff>9525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171700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0</xdr:rowOff>
    </xdr:from>
    <xdr:to>
      <xdr:col>32</xdr:col>
      <xdr:colOff>28574</xdr:colOff>
      <xdr:row>24</xdr:row>
      <xdr:rowOff>14287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5"/>
          <a:ext cx="3219449" cy="24145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158750</xdr:colOff>
      <xdr:row>41</xdr:row>
      <xdr:rowOff>19050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66675</xdr:colOff>
      <xdr:row>27</xdr:row>
      <xdr:rowOff>9525</xdr:rowOff>
    </xdr:from>
    <xdr:to>
      <xdr:col>31</xdr:col>
      <xdr:colOff>190499</xdr:colOff>
      <xdr:row>41</xdr:row>
      <xdr:rowOff>2380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5105400"/>
          <a:ext cx="3190874" cy="2393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</xdr:row>
      <xdr:rowOff>171449</xdr:rowOff>
    </xdr:from>
    <xdr:to>
      <xdr:col>15</xdr:col>
      <xdr:colOff>146050</xdr:colOff>
      <xdr:row>58</xdr:row>
      <xdr:rowOff>9524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4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43</xdr:row>
      <xdr:rowOff>161925</xdr:rowOff>
    </xdr:from>
    <xdr:to>
      <xdr:col>32</xdr:col>
      <xdr:colOff>3175</xdr:colOff>
      <xdr:row>58</xdr:row>
      <xdr:rowOff>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8001000"/>
          <a:ext cx="3213100" cy="2409825"/>
        </a:xfrm>
        <a:prstGeom prst="rect">
          <a:avLst/>
        </a:prstGeom>
      </xdr:spPr>
    </xdr:pic>
    <xdr:clientData/>
  </xdr:twoCellAnchor>
  <xdr:oneCellAnchor>
    <xdr:from>
      <xdr:col>6</xdr:col>
      <xdr:colOff>28575</xdr:colOff>
      <xdr:row>131</xdr:row>
      <xdr:rowOff>28575</xdr:rowOff>
    </xdr:from>
    <xdr:ext cx="933450" cy="266700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 txBox="1"/>
      </xdr:nvSpPr>
      <xdr:spPr>
        <a:xfrm>
          <a:off x="1343025" y="26260425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131</xdr:row>
      <xdr:rowOff>19050</xdr:rowOff>
    </xdr:from>
    <xdr:ext cx="1123949" cy="314324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 txBox="1"/>
      </xdr:nvSpPr>
      <xdr:spPr>
        <a:xfrm>
          <a:off x="5019675" y="2625090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147</xdr:row>
      <xdr:rowOff>161925</xdr:rowOff>
    </xdr:from>
    <xdr:ext cx="1031051" cy="275717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 txBox="1"/>
      </xdr:nvSpPr>
      <xdr:spPr>
        <a:xfrm>
          <a:off x="1209675" y="291369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147</xdr:row>
      <xdr:rowOff>161925</xdr:rowOff>
    </xdr:from>
    <xdr:ext cx="1971694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/>
      </xdr:nvSpPr>
      <xdr:spPr>
        <a:xfrm>
          <a:off x="4343400" y="291369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165</xdr:row>
      <xdr:rowOff>133350</xdr:rowOff>
    </xdr:from>
    <xdr:ext cx="1343024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 txBox="1"/>
      </xdr:nvSpPr>
      <xdr:spPr>
        <a:xfrm>
          <a:off x="1000125" y="321945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116</xdr:row>
      <xdr:rowOff>161925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8220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117</xdr:row>
      <xdr:rowOff>0</xdr:rowOff>
    </xdr:from>
    <xdr:ext cx="3219450" cy="2414587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50"/>
          <a:ext cx="3219450" cy="24145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25800" cy="2419350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134</xdr:row>
      <xdr:rowOff>9525</xdr:rowOff>
    </xdr:from>
    <xdr:ext cx="3190874" cy="2393156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26755725"/>
          <a:ext cx="3190874" cy="23931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150</xdr:row>
      <xdr:rowOff>171449</xdr:rowOff>
    </xdr:from>
    <xdr:ext cx="3213100" cy="240982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49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150</xdr:row>
      <xdr:rowOff>161925</xdr:rowOff>
    </xdr:from>
    <xdr:ext cx="3213100" cy="240982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29651325"/>
          <a:ext cx="3213100" cy="2409825"/>
        </a:xfrm>
        <a:prstGeom prst="rect">
          <a:avLst/>
        </a:prstGeom>
      </xdr:spPr>
    </xdr:pic>
    <xdr:clientData/>
  </xdr:oneCellAnchor>
  <xdr:oneCellAnchor>
    <xdr:from>
      <xdr:col>22</xdr:col>
      <xdr:colOff>200025</xdr:colOff>
      <xdr:row>214</xdr:row>
      <xdr:rowOff>0</xdr:rowOff>
    </xdr:from>
    <xdr:ext cx="1123949" cy="314324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 txBox="1"/>
      </xdr:nvSpPr>
      <xdr:spPr>
        <a:xfrm>
          <a:off x="5019675" y="4330065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19</xdr:col>
      <xdr:colOff>180975</xdr:colOff>
      <xdr:row>214</xdr:row>
      <xdr:rowOff>0</xdr:rowOff>
    </xdr:from>
    <xdr:ext cx="184731" cy="275717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 txBox="1"/>
      </xdr:nvSpPr>
      <xdr:spPr>
        <a:xfrm>
          <a:off x="43434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22</xdr:col>
      <xdr:colOff>133350</xdr:colOff>
      <xdr:row>214</xdr:row>
      <xdr:rowOff>0</xdr:rowOff>
    </xdr:from>
    <xdr:ext cx="18473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 txBox="1"/>
      </xdr:nvSpPr>
      <xdr:spPr>
        <a:xfrm>
          <a:off x="49530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6</xdr:col>
      <xdr:colOff>28575</xdr:colOff>
      <xdr:row>131</xdr:row>
      <xdr:rowOff>28575</xdr:rowOff>
    </xdr:from>
    <xdr:ext cx="933450" cy="266700"/>
    <xdr:sp macro="" textlink="">
      <xdr:nvSpPr>
        <xdr:cNvPr id="32" name="テキスト ボックス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 txBox="1"/>
      </xdr:nvSpPr>
      <xdr:spPr>
        <a:xfrm>
          <a:off x="1343025" y="26260425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131</xdr:row>
      <xdr:rowOff>19050</xdr:rowOff>
    </xdr:from>
    <xdr:ext cx="1123949" cy="314324"/>
    <xdr:sp macro="" textlink="">
      <xdr:nvSpPr>
        <xdr:cNvPr id="33" name="テキスト ボックス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 txBox="1"/>
      </xdr:nvSpPr>
      <xdr:spPr>
        <a:xfrm>
          <a:off x="5019675" y="2625090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147</xdr:row>
      <xdr:rowOff>161925</xdr:rowOff>
    </xdr:from>
    <xdr:ext cx="1031051" cy="275717"/>
    <xdr:sp macro="" textlink="">
      <xdr:nvSpPr>
        <xdr:cNvPr id="34" name="テキスト ボックス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 txBox="1"/>
      </xdr:nvSpPr>
      <xdr:spPr>
        <a:xfrm>
          <a:off x="1209675" y="291369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147</xdr:row>
      <xdr:rowOff>161925</xdr:rowOff>
    </xdr:from>
    <xdr:ext cx="1971694" cy="275717"/>
    <xdr:sp macro="" textlink="">
      <xdr:nvSpPr>
        <xdr:cNvPr id="35" name="テキスト ボックス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 txBox="1"/>
      </xdr:nvSpPr>
      <xdr:spPr>
        <a:xfrm>
          <a:off x="4343400" y="291369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165</xdr:row>
      <xdr:rowOff>133350</xdr:rowOff>
    </xdr:from>
    <xdr:ext cx="1343024" cy="275717"/>
    <xdr:sp macro="" textlink="">
      <xdr:nvSpPr>
        <xdr:cNvPr id="36" name="テキスト ボックス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 txBox="1"/>
      </xdr:nvSpPr>
      <xdr:spPr>
        <a:xfrm>
          <a:off x="1000125" y="321945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37" name="テキスト ボックス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116</xdr:row>
      <xdr:rowOff>161925</xdr:rowOff>
    </xdr:from>
    <xdr:ext cx="3225800" cy="2419350"/>
    <xdr:pic>
      <xdr:nvPicPr>
        <xdr:cNvPr id="38" name="図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8220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117</xdr:row>
      <xdr:rowOff>0</xdr:rowOff>
    </xdr:from>
    <xdr:ext cx="3219449" cy="2414586"/>
    <xdr:pic>
      <xdr:nvPicPr>
        <xdr:cNvPr id="39" name="図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50"/>
          <a:ext cx="3219449" cy="241458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25800" cy="2419350"/>
    <xdr:pic>
      <xdr:nvPicPr>
        <xdr:cNvPr id="40" name="図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134</xdr:row>
      <xdr:rowOff>9525</xdr:rowOff>
    </xdr:from>
    <xdr:ext cx="3190873" cy="2393155"/>
    <xdr:pic>
      <xdr:nvPicPr>
        <xdr:cNvPr id="41" name="図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26755725"/>
          <a:ext cx="3190873" cy="239315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150</xdr:row>
      <xdr:rowOff>171449</xdr:rowOff>
    </xdr:from>
    <xdr:ext cx="3213100" cy="2409825"/>
    <xdr:pic>
      <xdr:nvPicPr>
        <xdr:cNvPr id="42" name="図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49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150</xdr:row>
      <xdr:rowOff>161925</xdr:rowOff>
    </xdr:from>
    <xdr:ext cx="3213100" cy="2409825"/>
    <xdr:pic>
      <xdr:nvPicPr>
        <xdr:cNvPr id="43" name="図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29651325"/>
          <a:ext cx="3213100" cy="2409825"/>
        </a:xfrm>
        <a:prstGeom prst="rect">
          <a:avLst/>
        </a:prstGeom>
      </xdr:spPr>
    </xdr:pic>
    <xdr:clientData/>
  </xdr:oneCellAnchor>
  <xdr:oneCellAnchor>
    <xdr:from>
      <xdr:col>6</xdr:col>
      <xdr:colOff>28575</xdr:colOff>
      <xdr:row>238</xdr:row>
      <xdr:rowOff>28575</xdr:rowOff>
    </xdr:from>
    <xdr:ext cx="933450" cy="266700"/>
    <xdr:sp macro="" textlink="">
      <xdr:nvSpPr>
        <xdr:cNvPr id="44" name="テキスト ボックス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 txBox="1"/>
      </xdr:nvSpPr>
      <xdr:spPr>
        <a:xfrm>
          <a:off x="1343025" y="26260425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238</xdr:row>
      <xdr:rowOff>19050</xdr:rowOff>
    </xdr:from>
    <xdr:ext cx="1123949" cy="314324"/>
    <xdr:sp macro="" textlink="">
      <xdr:nvSpPr>
        <xdr:cNvPr id="45" name="テキスト ボックス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 txBox="1"/>
      </xdr:nvSpPr>
      <xdr:spPr>
        <a:xfrm>
          <a:off x="5019675" y="2625090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254</xdr:row>
      <xdr:rowOff>161925</xdr:rowOff>
    </xdr:from>
    <xdr:ext cx="1031051" cy="275717"/>
    <xdr:sp macro="" textlink="">
      <xdr:nvSpPr>
        <xdr:cNvPr id="46" name="テキスト ボックス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 txBox="1"/>
      </xdr:nvSpPr>
      <xdr:spPr>
        <a:xfrm>
          <a:off x="1209675" y="291369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254</xdr:row>
      <xdr:rowOff>161925</xdr:rowOff>
    </xdr:from>
    <xdr:ext cx="1971694" cy="275717"/>
    <xdr:sp macro="" textlink="">
      <xdr:nvSpPr>
        <xdr:cNvPr id="47" name="テキスト ボックス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 txBox="1"/>
      </xdr:nvSpPr>
      <xdr:spPr>
        <a:xfrm>
          <a:off x="4343400" y="291369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272</xdr:row>
      <xdr:rowOff>133350</xdr:rowOff>
    </xdr:from>
    <xdr:ext cx="1343024" cy="275717"/>
    <xdr:sp macro="" textlink="">
      <xdr:nvSpPr>
        <xdr:cNvPr id="48" name="テキスト ボックス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 txBox="1"/>
      </xdr:nvSpPr>
      <xdr:spPr>
        <a:xfrm>
          <a:off x="1000125" y="321945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272</xdr:row>
      <xdr:rowOff>133350</xdr:rowOff>
    </xdr:from>
    <xdr:ext cx="1031051" cy="275717"/>
    <xdr:sp macro="" textlink="">
      <xdr:nvSpPr>
        <xdr:cNvPr id="49" name="テキスト ボックス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223</xdr:row>
      <xdr:rowOff>161925</xdr:rowOff>
    </xdr:from>
    <xdr:ext cx="3225800" cy="2419350"/>
    <xdr:pic>
      <xdr:nvPicPr>
        <xdr:cNvPr id="50" name="図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38220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224</xdr:row>
      <xdr:rowOff>0</xdr:rowOff>
    </xdr:from>
    <xdr:ext cx="3219450" cy="2414587"/>
    <xdr:pic>
      <xdr:nvPicPr>
        <xdr:cNvPr id="51" name="図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50"/>
          <a:ext cx="3219450" cy="2414587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25800" cy="2419350"/>
    <xdr:pic>
      <xdr:nvPicPr>
        <xdr:cNvPr id="52" name="図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241</xdr:row>
      <xdr:rowOff>9525</xdr:rowOff>
    </xdr:from>
    <xdr:ext cx="3190874" cy="2393156"/>
    <xdr:pic>
      <xdr:nvPicPr>
        <xdr:cNvPr id="53" name="図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26755725"/>
          <a:ext cx="3190874" cy="23931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257</xdr:row>
      <xdr:rowOff>171449</xdr:rowOff>
    </xdr:from>
    <xdr:ext cx="3213100" cy="2409825"/>
    <xdr:pic>
      <xdr:nvPicPr>
        <xdr:cNvPr id="54" name="図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49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257</xdr:row>
      <xdr:rowOff>161925</xdr:rowOff>
    </xdr:from>
    <xdr:ext cx="3213100" cy="2409825"/>
    <xdr:pic>
      <xdr:nvPicPr>
        <xdr:cNvPr id="55" name="図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29651325"/>
          <a:ext cx="3213100" cy="2409825"/>
        </a:xfrm>
        <a:prstGeom prst="rect">
          <a:avLst/>
        </a:prstGeom>
      </xdr:spPr>
    </xdr:pic>
    <xdr:clientData/>
  </xdr:oneCellAnchor>
  <xdr:oneCellAnchor>
    <xdr:from>
      <xdr:col>6</xdr:col>
      <xdr:colOff>28575</xdr:colOff>
      <xdr:row>238</xdr:row>
      <xdr:rowOff>28575</xdr:rowOff>
    </xdr:from>
    <xdr:ext cx="933450" cy="266700"/>
    <xdr:sp macro="" textlink="">
      <xdr:nvSpPr>
        <xdr:cNvPr id="56" name="テキスト ボックス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 txBox="1"/>
      </xdr:nvSpPr>
      <xdr:spPr>
        <a:xfrm>
          <a:off x="1343025" y="26260425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238</xdr:row>
      <xdr:rowOff>19050</xdr:rowOff>
    </xdr:from>
    <xdr:ext cx="1123949" cy="314324"/>
    <xdr:sp macro="" textlink="">
      <xdr:nvSpPr>
        <xdr:cNvPr id="57" name="テキスト ボックス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 txBox="1"/>
      </xdr:nvSpPr>
      <xdr:spPr>
        <a:xfrm>
          <a:off x="5019675" y="26250900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254</xdr:row>
      <xdr:rowOff>161925</xdr:rowOff>
    </xdr:from>
    <xdr:ext cx="1031051" cy="275717"/>
    <xdr:sp macro="" textlink="">
      <xdr:nvSpPr>
        <xdr:cNvPr id="58" name="テキスト ボックス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 txBox="1"/>
      </xdr:nvSpPr>
      <xdr:spPr>
        <a:xfrm>
          <a:off x="1209675" y="291369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254</xdr:row>
      <xdr:rowOff>161925</xdr:rowOff>
    </xdr:from>
    <xdr:ext cx="1971694" cy="275717"/>
    <xdr:sp macro="" textlink="">
      <xdr:nvSpPr>
        <xdr:cNvPr id="59" name="テキスト ボックス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 txBox="1"/>
      </xdr:nvSpPr>
      <xdr:spPr>
        <a:xfrm>
          <a:off x="4343400" y="291369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272</xdr:row>
      <xdr:rowOff>133350</xdr:rowOff>
    </xdr:from>
    <xdr:ext cx="1343024" cy="275717"/>
    <xdr:sp macro="" textlink="">
      <xdr:nvSpPr>
        <xdr:cNvPr id="60" name="テキスト ボックス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 txBox="1"/>
      </xdr:nvSpPr>
      <xdr:spPr>
        <a:xfrm>
          <a:off x="1000125" y="321945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272</xdr:row>
      <xdr:rowOff>133350</xdr:rowOff>
    </xdr:from>
    <xdr:ext cx="1031051" cy="275717"/>
    <xdr:sp macro="" textlink="">
      <xdr:nvSpPr>
        <xdr:cNvPr id="61" name="テキスト ボックス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0</xdr:col>
      <xdr:colOff>200025</xdr:colOff>
      <xdr:row>223</xdr:row>
      <xdr:rowOff>161925</xdr:rowOff>
    </xdr:from>
    <xdr:ext cx="3225800" cy="2419350"/>
    <xdr:pic>
      <xdr:nvPicPr>
        <xdr:cNvPr id="62" name="図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454723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224</xdr:row>
      <xdr:rowOff>0</xdr:rowOff>
    </xdr:from>
    <xdr:ext cx="3219448" cy="2414586"/>
    <xdr:pic>
      <xdr:nvPicPr>
        <xdr:cNvPr id="63" name="図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81875"/>
          <a:ext cx="3219448" cy="241458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25800" cy="2419350"/>
    <xdr:pic>
      <xdr:nvPicPr>
        <xdr:cNvPr id="64" name="図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241</xdr:row>
      <xdr:rowOff>9525</xdr:rowOff>
    </xdr:from>
    <xdr:ext cx="3190873" cy="2393154"/>
    <xdr:pic>
      <xdr:nvPicPr>
        <xdr:cNvPr id="65" name="図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48406050"/>
          <a:ext cx="3190873" cy="239315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257</xdr:row>
      <xdr:rowOff>171449</xdr:rowOff>
    </xdr:from>
    <xdr:ext cx="3213100" cy="2409825"/>
    <xdr:pic>
      <xdr:nvPicPr>
        <xdr:cNvPr id="66" name="図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4"/>
          <a:ext cx="3213100" cy="24098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257</xdr:row>
      <xdr:rowOff>161925</xdr:rowOff>
    </xdr:from>
    <xdr:ext cx="3213100" cy="2409825"/>
    <xdr:pic>
      <xdr:nvPicPr>
        <xdr:cNvPr id="67" name="図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51301650"/>
          <a:ext cx="3213100" cy="2409825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28575</xdr:colOff>
      <xdr:row>24</xdr:row>
      <xdr:rowOff>28575</xdr:rowOff>
    </xdr:from>
    <xdr:ext cx="933450" cy="26670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>
        <a:xfrm>
          <a:off x="1343025" y="4610100"/>
          <a:ext cx="933450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200025</xdr:colOff>
      <xdr:row>24</xdr:row>
      <xdr:rowOff>19050</xdr:rowOff>
    </xdr:from>
    <xdr:ext cx="1123949" cy="314324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5019675" y="4600575"/>
          <a:ext cx="1123949" cy="31432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114300</xdr:colOff>
      <xdr:row>40</xdr:row>
      <xdr:rowOff>161925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/>
      </xdr:nvSpPr>
      <xdr:spPr>
        <a:xfrm>
          <a:off x="1209675" y="74866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180975</xdr:colOff>
      <xdr:row>40</xdr:row>
      <xdr:rowOff>161925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/>
      </xdr:nvSpPr>
      <xdr:spPr>
        <a:xfrm>
          <a:off x="4343400" y="748665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4</xdr:col>
      <xdr:colOff>123825</xdr:colOff>
      <xdr:row>58</xdr:row>
      <xdr:rowOff>133350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/>
      </xdr:nvSpPr>
      <xdr:spPr>
        <a:xfrm>
          <a:off x="1000125" y="1054417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0</xdr:col>
      <xdr:colOff>200025</xdr:colOff>
      <xdr:row>9</xdr:row>
      <xdr:rowOff>161925</xdr:rowOff>
    </xdr:from>
    <xdr:to>
      <xdr:col>15</xdr:col>
      <xdr:colOff>139700</xdr:colOff>
      <xdr:row>24</xdr:row>
      <xdr:rowOff>9525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2171700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0</xdr:rowOff>
    </xdr:from>
    <xdr:to>
      <xdr:col>32</xdr:col>
      <xdr:colOff>28574</xdr:colOff>
      <xdr:row>24</xdr:row>
      <xdr:rowOff>14287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5"/>
          <a:ext cx="3219449" cy="24145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158750</xdr:colOff>
      <xdr:row>41</xdr:row>
      <xdr:rowOff>19050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66675</xdr:colOff>
      <xdr:row>27</xdr:row>
      <xdr:rowOff>9525</xdr:rowOff>
    </xdr:from>
    <xdr:to>
      <xdr:col>31</xdr:col>
      <xdr:colOff>190499</xdr:colOff>
      <xdr:row>41</xdr:row>
      <xdr:rowOff>2380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0950" y="5105400"/>
          <a:ext cx="3190874" cy="23931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</xdr:row>
      <xdr:rowOff>171449</xdr:rowOff>
    </xdr:from>
    <xdr:to>
      <xdr:col>15</xdr:col>
      <xdr:colOff>146050</xdr:colOff>
      <xdr:row>58</xdr:row>
      <xdr:rowOff>9524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4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17</xdr:col>
      <xdr:colOff>76200</xdr:colOff>
      <xdr:row>43</xdr:row>
      <xdr:rowOff>161925</xdr:rowOff>
    </xdr:from>
    <xdr:to>
      <xdr:col>32</xdr:col>
      <xdr:colOff>3175</xdr:colOff>
      <xdr:row>58</xdr:row>
      <xdr:rowOff>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0475" y="8001000"/>
          <a:ext cx="3213100" cy="2409825"/>
        </a:xfrm>
        <a:prstGeom prst="rect">
          <a:avLst/>
        </a:prstGeom>
      </xdr:spPr>
    </xdr:pic>
    <xdr:clientData/>
  </xdr:twoCellAnchor>
  <xdr:oneCellAnchor>
    <xdr:from>
      <xdr:col>19</xdr:col>
      <xdr:colOff>180975</xdr:colOff>
      <xdr:row>107</xdr:row>
      <xdr:rowOff>0</xdr:rowOff>
    </xdr:from>
    <xdr:ext cx="184731" cy="275717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 txBox="1"/>
      </xdr:nvSpPr>
      <xdr:spPr>
        <a:xfrm>
          <a:off x="43434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  <xdr:oneCellAnchor>
    <xdr:from>
      <xdr:col>22</xdr:col>
      <xdr:colOff>133350</xdr:colOff>
      <xdr:row>107</xdr:row>
      <xdr:rowOff>0</xdr:rowOff>
    </xdr:from>
    <xdr:ext cx="18473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 txBox="1"/>
      </xdr:nvSpPr>
      <xdr:spPr>
        <a:xfrm>
          <a:off x="4953000" y="43300650"/>
          <a:ext cx="18473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kumimoji="1" lang="ja-JP" altLang="en-US" sz="1100">
            <a:latin typeface="ＭＳ Ｐ明朝" panose="02020600040205080304" pitchFamily="18" charset="-128"/>
            <a:ea typeface="ＭＳ Ｐ明朝" panose="02020600040205080304" pitchFamily="18" charset="-128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tabSelected="1" view="pageBreakPreview" topLeftCell="A85" zoomScale="60" zoomScaleNormal="100" workbookViewId="0">
      <selection activeCell="L167" sqref="L167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39</v>
      </c>
      <c r="F3" s="8"/>
      <c r="G3" s="8"/>
      <c r="H3" s="11" t="s">
        <v>3</v>
      </c>
      <c r="I3" s="11"/>
      <c r="J3" s="11"/>
      <c r="K3" s="8" t="s">
        <v>42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43</v>
      </c>
      <c r="I5" s="8"/>
      <c r="J5" s="8"/>
      <c r="K5" s="8"/>
      <c r="L5" s="8"/>
      <c r="M5" s="8" t="s">
        <v>44</v>
      </c>
      <c r="N5" s="8"/>
      <c r="O5" s="8"/>
      <c r="P5" s="8"/>
      <c r="Q5" s="8"/>
      <c r="R5" s="8" t="s">
        <v>45</v>
      </c>
      <c r="S5" s="8"/>
      <c r="T5" s="8"/>
      <c r="U5" s="8"/>
      <c r="V5" s="8"/>
      <c r="W5" s="8" t="s">
        <v>46</v>
      </c>
      <c r="X5" s="8"/>
      <c r="Y5" s="8"/>
      <c r="Z5" s="8"/>
      <c r="AA5" s="8"/>
      <c r="AB5" s="8" t="s">
        <v>47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38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0.56999999999999995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13">
        <v>0.39</v>
      </c>
      <c r="AC8" s="13"/>
      <c r="AD8" s="13"/>
      <c r="AE8" s="13"/>
      <c r="AF8" s="13"/>
      <c r="AG8" s="13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39</v>
      </c>
      <c r="F63" s="8"/>
      <c r="G63" s="8"/>
      <c r="H63" s="11" t="s">
        <v>3</v>
      </c>
      <c r="I63" s="11"/>
      <c r="J63" s="11"/>
      <c r="K63" s="8" t="s">
        <v>42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4" t="s">
        <v>17</v>
      </c>
      <c r="B64" s="15"/>
      <c r="C64" s="15"/>
      <c r="D64" s="15"/>
      <c r="E64" s="15"/>
      <c r="F64" s="15"/>
      <c r="G64" s="15"/>
      <c r="H64" s="15"/>
      <c r="I64" s="15"/>
      <c r="J64" s="15"/>
      <c r="K64" s="15"/>
      <c r="L64" s="15"/>
      <c r="M64" s="15"/>
      <c r="N64" s="15"/>
      <c r="O64" s="15"/>
      <c r="P64" s="15"/>
      <c r="Q64" s="15"/>
      <c r="R64" s="15"/>
      <c r="S64" s="15"/>
      <c r="T64" s="15"/>
      <c r="U64" s="15"/>
      <c r="V64" s="15"/>
      <c r="W64" s="15"/>
      <c r="X64" s="15"/>
      <c r="Y64" s="15"/>
      <c r="Z64" s="15"/>
      <c r="AA64" s="15"/>
      <c r="AB64" s="15"/>
      <c r="AC64" s="15"/>
      <c r="AD64" s="15"/>
      <c r="AE64" s="15"/>
      <c r="AF64" s="15"/>
      <c r="AG64" s="16"/>
    </row>
    <row r="65" spans="1:33" ht="13.5" customHeight="1" x14ac:dyDescent="0.15">
      <c r="A65" s="17" t="s">
        <v>18</v>
      </c>
      <c r="B65" s="17"/>
      <c r="C65" s="17" t="s">
        <v>19</v>
      </c>
      <c r="D65" s="17"/>
      <c r="E65" s="17"/>
      <c r="F65" s="17"/>
      <c r="G65" s="17"/>
      <c r="H65" s="17"/>
      <c r="I65" s="17"/>
      <c r="J65" s="17"/>
      <c r="K65" s="18" t="s">
        <v>23</v>
      </c>
      <c r="L65" s="18"/>
      <c r="M65" s="18"/>
      <c r="N65" s="18" t="s">
        <v>24</v>
      </c>
      <c r="O65" s="18"/>
      <c r="P65" s="18"/>
      <c r="Q65" s="18" t="s">
        <v>20</v>
      </c>
      <c r="R65" s="18"/>
      <c r="S65" s="18"/>
      <c r="T65" s="17" t="s">
        <v>21</v>
      </c>
      <c r="U65" s="17"/>
      <c r="V65" s="17"/>
      <c r="W65" s="17"/>
      <c r="X65" s="17"/>
      <c r="Y65" s="17"/>
      <c r="Z65" s="17" t="s">
        <v>22</v>
      </c>
      <c r="AA65" s="17"/>
      <c r="AB65" s="17"/>
      <c r="AC65" s="17"/>
      <c r="AD65" s="17"/>
      <c r="AE65" s="17"/>
      <c r="AF65" s="17"/>
      <c r="AG65" s="17"/>
    </row>
    <row r="66" spans="1:33" x14ac:dyDescent="0.15">
      <c r="A66" s="17"/>
      <c r="B66" s="17"/>
      <c r="C66" s="17"/>
      <c r="D66" s="17"/>
      <c r="E66" s="17"/>
      <c r="F66" s="17"/>
      <c r="G66" s="17"/>
      <c r="H66" s="17"/>
      <c r="I66" s="17"/>
      <c r="J66" s="17"/>
      <c r="K66" s="18"/>
      <c r="L66" s="18"/>
      <c r="M66" s="18"/>
      <c r="N66" s="18"/>
      <c r="O66" s="18"/>
      <c r="P66" s="18"/>
      <c r="Q66" s="18"/>
      <c r="R66" s="18"/>
      <c r="S66" s="18"/>
      <c r="T66" s="17"/>
      <c r="U66" s="17"/>
      <c r="V66" s="17"/>
      <c r="W66" s="17"/>
      <c r="X66" s="17"/>
      <c r="Y66" s="17"/>
      <c r="Z66" s="17"/>
      <c r="AA66" s="17"/>
      <c r="AB66" s="17"/>
      <c r="AC66" s="17"/>
      <c r="AD66" s="17"/>
      <c r="AE66" s="17"/>
      <c r="AF66" s="17"/>
      <c r="AG66" s="17"/>
    </row>
    <row r="67" spans="1:33" ht="20.100000000000001" customHeight="1" x14ac:dyDescent="0.15">
      <c r="A67" s="10">
        <v>1</v>
      </c>
      <c r="B67" s="10"/>
      <c r="C67" s="8" t="s">
        <v>48</v>
      </c>
      <c r="D67" s="8"/>
      <c r="E67" s="8"/>
      <c r="F67" s="8"/>
      <c r="G67" s="8"/>
      <c r="H67" s="8"/>
      <c r="I67" s="8"/>
      <c r="J67" s="8"/>
      <c r="K67" s="19">
        <v>26</v>
      </c>
      <c r="L67" s="19"/>
      <c r="M67" s="19"/>
      <c r="N67" s="19">
        <v>15</v>
      </c>
      <c r="O67" s="19"/>
      <c r="P67" s="19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48</v>
      </c>
      <c r="D68" s="8"/>
      <c r="E68" s="8"/>
      <c r="F68" s="8"/>
      <c r="G68" s="8"/>
      <c r="H68" s="8"/>
      <c r="I68" s="8"/>
      <c r="J68" s="8"/>
      <c r="K68" s="19">
        <v>28</v>
      </c>
      <c r="L68" s="19"/>
      <c r="M68" s="19"/>
      <c r="N68" s="19">
        <v>15</v>
      </c>
      <c r="O68" s="19"/>
      <c r="P68" s="19"/>
      <c r="Q68" s="8"/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48</v>
      </c>
      <c r="D69" s="8"/>
      <c r="E69" s="8"/>
      <c r="F69" s="8"/>
      <c r="G69" s="8"/>
      <c r="H69" s="8"/>
      <c r="I69" s="8"/>
      <c r="J69" s="8"/>
      <c r="K69" s="19">
        <v>22</v>
      </c>
      <c r="L69" s="19"/>
      <c r="M69" s="19"/>
      <c r="N69" s="19">
        <v>11</v>
      </c>
      <c r="O69" s="19"/>
      <c r="P69" s="19"/>
      <c r="Q69" s="8" t="s">
        <v>49</v>
      </c>
      <c r="R69" s="8"/>
      <c r="S69" s="8"/>
      <c r="T69" s="8" t="s">
        <v>50</v>
      </c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48</v>
      </c>
      <c r="D70" s="8"/>
      <c r="E70" s="8"/>
      <c r="F70" s="8"/>
      <c r="G70" s="8"/>
      <c r="H70" s="8"/>
      <c r="I70" s="8"/>
      <c r="J70" s="8"/>
      <c r="K70" s="19">
        <v>28</v>
      </c>
      <c r="L70" s="19"/>
      <c r="M70" s="19"/>
      <c r="N70" s="19">
        <v>15</v>
      </c>
      <c r="O70" s="19"/>
      <c r="P70" s="19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48</v>
      </c>
      <c r="D71" s="8"/>
      <c r="E71" s="8"/>
      <c r="F71" s="8"/>
      <c r="G71" s="8"/>
      <c r="H71" s="8"/>
      <c r="I71" s="8"/>
      <c r="J71" s="8"/>
      <c r="K71" s="19">
        <v>18</v>
      </c>
      <c r="L71" s="19"/>
      <c r="M71" s="19"/>
      <c r="N71" s="19">
        <v>16</v>
      </c>
      <c r="O71" s="19"/>
      <c r="P71" s="19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48</v>
      </c>
      <c r="D72" s="8"/>
      <c r="E72" s="8"/>
      <c r="F72" s="8"/>
      <c r="G72" s="8"/>
      <c r="H72" s="8"/>
      <c r="I72" s="8"/>
      <c r="J72" s="8"/>
      <c r="K72" s="19">
        <v>28</v>
      </c>
      <c r="L72" s="19"/>
      <c r="M72" s="19"/>
      <c r="N72" s="19">
        <v>18</v>
      </c>
      <c r="O72" s="19"/>
      <c r="P72" s="19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48</v>
      </c>
      <c r="D73" s="8"/>
      <c r="E73" s="8"/>
      <c r="F73" s="8"/>
      <c r="G73" s="8"/>
      <c r="H73" s="8"/>
      <c r="I73" s="8"/>
      <c r="J73" s="8"/>
      <c r="K73" s="19">
        <v>20</v>
      </c>
      <c r="L73" s="19"/>
      <c r="M73" s="19"/>
      <c r="N73" s="19">
        <v>14</v>
      </c>
      <c r="O73" s="19"/>
      <c r="P73" s="19"/>
      <c r="Q73" s="8" t="s">
        <v>49</v>
      </c>
      <c r="R73" s="8"/>
      <c r="S73" s="8"/>
      <c r="T73" s="8" t="s">
        <v>50</v>
      </c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48</v>
      </c>
      <c r="D74" s="8"/>
      <c r="E74" s="8"/>
      <c r="F74" s="8"/>
      <c r="G74" s="8"/>
      <c r="H74" s="8"/>
      <c r="I74" s="8"/>
      <c r="J74" s="8"/>
      <c r="K74" s="19">
        <v>24</v>
      </c>
      <c r="L74" s="19"/>
      <c r="M74" s="19"/>
      <c r="N74" s="19">
        <v>13</v>
      </c>
      <c r="O74" s="19"/>
      <c r="P74" s="19"/>
      <c r="Q74" s="8" t="s">
        <v>49</v>
      </c>
      <c r="R74" s="8"/>
      <c r="S74" s="8"/>
      <c r="T74" s="8" t="s">
        <v>51</v>
      </c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48</v>
      </c>
      <c r="D75" s="8"/>
      <c r="E75" s="8"/>
      <c r="F75" s="8"/>
      <c r="G75" s="8"/>
      <c r="H75" s="8"/>
      <c r="I75" s="8"/>
      <c r="J75" s="8"/>
      <c r="K75" s="19">
        <v>26</v>
      </c>
      <c r="L75" s="19"/>
      <c r="M75" s="19"/>
      <c r="N75" s="19">
        <v>16</v>
      </c>
      <c r="O75" s="19"/>
      <c r="P75" s="19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48</v>
      </c>
      <c r="D76" s="8"/>
      <c r="E76" s="8"/>
      <c r="F76" s="8"/>
      <c r="G76" s="8"/>
      <c r="H76" s="8"/>
      <c r="I76" s="8"/>
      <c r="J76" s="8"/>
      <c r="K76" s="19">
        <v>26</v>
      </c>
      <c r="L76" s="19"/>
      <c r="M76" s="19"/>
      <c r="N76" s="19">
        <v>16</v>
      </c>
      <c r="O76" s="19"/>
      <c r="P76" s="19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/>
      <c r="D77" s="8"/>
      <c r="E77" s="8"/>
      <c r="F77" s="8"/>
      <c r="G77" s="8"/>
      <c r="H77" s="8"/>
      <c r="I77" s="8"/>
      <c r="J77" s="8"/>
      <c r="K77" s="19"/>
      <c r="L77" s="19"/>
      <c r="M77" s="19"/>
      <c r="N77" s="19"/>
      <c r="O77" s="19"/>
      <c r="P77" s="19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/>
      <c r="D78" s="8"/>
      <c r="E78" s="8"/>
      <c r="F78" s="8"/>
      <c r="G78" s="8"/>
      <c r="H78" s="8"/>
      <c r="I78" s="8"/>
      <c r="J78" s="8"/>
      <c r="K78" s="19"/>
      <c r="L78" s="19"/>
      <c r="M78" s="19"/>
      <c r="N78" s="19"/>
      <c r="O78" s="19"/>
      <c r="P78" s="19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9"/>
      <c r="L79" s="19"/>
      <c r="M79" s="19"/>
      <c r="N79" s="19"/>
      <c r="O79" s="19"/>
      <c r="P79" s="19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9"/>
      <c r="L80" s="19"/>
      <c r="M80" s="19"/>
      <c r="N80" s="19"/>
      <c r="O80" s="19"/>
      <c r="P80" s="19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9"/>
      <c r="L81" s="19"/>
      <c r="M81" s="19"/>
      <c r="N81" s="19"/>
      <c r="O81" s="19"/>
      <c r="P81" s="19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9"/>
      <c r="L82" s="19"/>
      <c r="M82" s="19"/>
      <c r="N82" s="19"/>
      <c r="O82" s="19"/>
      <c r="P82" s="19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9"/>
      <c r="L83" s="19"/>
      <c r="M83" s="19"/>
      <c r="N83" s="19"/>
      <c r="O83" s="19"/>
      <c r="P83" s="19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8"/>
      <c r="D84" s="8"/>
      <c r="E84" s="8"/>
      <c r="F84" s="8"/>
      <c r="G84" s="8"/>
      <c r="H84" s="8"/>
      <c r="I84" s="8"/>
      <c r="J84" s="8"/>
      <c r="K84" s="20"/>
      <c r="L84" s="20"/>
      <c r="M84" s="20"/>
      <c r="N84" s="20"/>
      <c r="O84" s="20"/>
      <c r="P84" s="20"/>
      <c r="Q84" s="8"/>
      <c r="R84" s="8"/>
      <c r="S84" s="8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8"/>
      <c r="D85" s="8"/>
      <c r="E85" s="8"/>
      <c r="F85" s="8"/>
      <c r="G85" s="8"/>
      <c r="H85" s="8"/>
      <c r="I85" s="8"/>
      <c r="J85" s="8"/>
      <c r="K85" s="20"/>
      <c r="L85" s="20"/>
      <c r="M85" s="20"/>
      <c r="N85" s="20"/>
      <c r="O85" s="20"/>
      <c r="P85" s="20"/>
      <c r="Q85" s="8"/>
      <c r="R85" s="8"/>
      <c r="S85" s="8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8"/>
      <c r="D86" s="8"/>
      <c r="E86" s="8"/>
      <c r="F86" s="8"/>
      <c r="G86" s="8"/>
      <c r="H86" s="8"/>
      <c r="I86" s="8"/>
      <c r="J86" s="8"/>
      <c r="K86" s="20"/>
      <c r="L86" s="20"/>
      <c r="M86" s="20"/>
      <c r="N86" s="20"/>
      <c r="O86" s="20"/>
      <c r="P86" s="20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8"/>
      <c r="D87" s="8"/>
      <c r="E87" s="8"/>
      <c r="F87" s="8"/>
      <c r="G87" s="8"/>
      <c r="H87" s="8"/>
      <c r="I87" s="8"/>
      <c r="J87" s="8"/>
      <c r="K87" s="20"/>
      <c r="L87" s="20"/>
      <c r="M87" s="20"/>
      <c r="N87" s="20"/>
      <c r="O87" s="20"/>
      <c r="P87" s="20"/>
      <c r="Q87" s="8"/>
      <c r="R87" s="8"/>
      <c r="S87" s="8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8"/>
      <c r="D88" s="8"/>
      <c r="E88" s="8"/>
      <c r="F88" s="8"/>
      <c r="G88" s="8"/>
      <c r="H88" s="8"/>
      <c r="I88" s="8"/>
      <c r="J88" s="8"/>
      <c r="K88" s="20"/>
      <c r="L88" s="20"/>
      <c r="M88" s="20"/>
      <c r="N88" s="20"/>
      <c r="O88" s="20"/>
      <c r="P88" s="20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20"/>
      <c r="L89" s="20"/>
      <c r="M89" s="20"/>
      <c r="N89" s="20"/>
      <c r="O89" s="20"/>
      <c r="P89" s="20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20"/>
      <c r="L90" s="20"/>
      <c r="M90" s="20"/>
      <c r="N90" s="20"/>
      <c r="O90" s="20"/>
      <c r="P90" s="20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20"/>
      <c r="L91" s="20"/>
      <c r="M91" s="20"/>
      <c r="N91" s="20"/>
      <c r="O91" s="20"/>
      <c r="P91" s="20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20"/>
      <c r="L92" s="20"/>
      <c r="M92" s="20"/>
      <c r="N92" s="20"/>
      <c r="O92" s="20"/>
      <c r="P92" s="20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20"/>
      <c r="L93" s="20"/>
      <c r="M93" s="20"/>
      <c r="N93" s="20"/>
      <c r="O93" s="20"/>
      <c r="P93" s="20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20"/>
      <c r="L94" s="20"/>
      <c r="M94" s="20"/>
      <c r="N94" s="20"/>
      <c r="O94" s="20"/>
      <c r="P94" s="20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20"/>
      <c r="L95" s="20"/>
      <c r="M95" s="20"/>
      <c r="N95" s="20"/>
      <c r="O95" s="20"/>
      <c r="P95" s="20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20"/>
      <c r="L96" s="20"/>
      <c r="M96" s="20"/>
      <c r="N96" s="20"/>
      <c r="O96" s="20"/>
      <c r="P96" s="20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1" t="s">
        <v>25</v>
      </c>
      <c r="B98" s="21"/>
      <c r="C98" s="21"/>
      <c r="D98" s="21"/>
      <c r="E98" s="21"/>
      <c r="F98" s="21" t="s">
        <v>26</v>
      </c>
      <c r="G98" s="21"/>
      <c r="H98" s="21"/>
      <c r="I98" s="21"/>
      <c r="J98" s="21"/>
      <c r="K98" s="21" t="s">
        <v>27</v>
      </c>
      <c r="L98" s="21"/>
      <c r="M98" s="21"/>
      <c r="N98" s="21"/>
      <c r="O98" s="21"/>
      <c r="P98" s="21" t="s">
        <v>28</v>
      </c>
      <c r="Q98" s="21"/>
      <c r="R98" s="21"/>
      <c r="S98" s="21"/>
      <c r="T98" s="21"/>
      <c r="U98" s="21" t="s">
        <v>29</v>
      </c>
      <c r="V98" s="21"/>
      <c r="W98" s="21"/>
      <c r="X98" s="21"/>
      <c r="Y98" s="21" t="s">
        <v>30</v>
      </c>
      <c r="Z98" s="21"/>
      <c r="AA98" s="21"/>
      <c r="AB98" s="21"/>
      <c r="AC98" s="21" t="s">
        <v>31</v>
      </c>
      <c r="AD98" s="21"/>
      <c r="AE98" s="21"/>
      <c r="AF98" s="21"/>
      <c r="AG98" s="21"/>
    </row>
    <row r="99" spans="1:33" ht="18" customHeight="1" x14ac:dyDescent="0.15">
      <c r="A99" s="22">
        <f>COUNTA(C67:J96)</f>
        <v>10</v>
      </c>
      <c r="B99" s="22"/>
      <c r="C99" s="22"/>
      <c r="D99" s="22"/>
      <c r="E99" s="22"/>
      <c r="F99" s="23">
        <f>ROUNDDOWN(AVERAGE(K67:M96),0)</f>
        <v>24</v>
      </c>
      <c r="G99" s="23"/>
      <c r="H99" s="23"/>
      <c r="I99" s="23"/>
      <c r="J99" s="23"/>
      <c r="K99" s="23">
        <f>ROUNDDOWN(AVERAGE(N67:P96),0)</f>
        <v>14</v>
      </c>
      <c r="L99" s="23"/>
      <c r="M99" s="23"/>
      <c r="N99" s="23"/>
      <c r="O99" s="23"/>
      <c r="P99" s="22">
        <f>COUNTA(Q67:S96)</f>
        <v>3</v>
      </c>
      <c r="Q99" s="22"/>
      <c r="R99" s="22"/>
      <c r="S99" s="22"/>
      <c r="T99" s="22"/>
      <c r="U99" s="23">
        <f>ROUNDDOWN((P99/A99*100),0)</f>
        <v>30</v>
      </c>
      <c r="V99" s="23"/>
      <c r="W99" s="23"/>
      <c r="X99" s="23"/>
      <c r="Y99" s="23">
        <f>ROUNDDOWN((K99/F99*100),0)</f>
        <v>58</v>
      </c>
      <c r="Z99" s="23"/>
      <c r="AA99" s="23"/>
      <c r="AB99" s="23"/>
      <c r="AC99" s="23">
        <f>ROUNDDOWN(((A99-COUNTA(T67:Y96))/A99*100),0)</f>
        <v>70</v>
      </c>
      <c r="AD99" s="23"/>
      <c r="AE99" s="23"/>
      <c r="AF99" s="23"/>
      <c r="AG99" s="23"/>
    </row>
    <row r="100" spans="1:33" ht="18" customHeight="1" x14ac:dyDescent="0.15">
      <c r="A100" s="21" t="s">
        <v>33</v>
      </c>
      <c r="B100" s="21"/>
      <c r="C100" s="21"/>
      <c r="D100" s="21"/>
      <c r="E100" s="21"/>
      <c r="F100" s="36" t="s">
        <v>34</v>
      </c>
      <c r="G100" s="36"/>
      <c r="H100" s="36"/>
      <c r="I100" s="36"/>
      <c r="J100" s="36"/>
      <c r="K100" s="21" t="s">
        <v>35</v>
      </c>
      <c r="L100" s="21"/>
      <c r="M100" s="21"/>
      <c r="N100" s="21"/>
      <c r="O100" s="21"/>
      <c r="P100" s="34"/>
      <c r="Q100" s="34"/>
      <c r="R100" s="34"/>
      <c r="S100" s="34"/>
      <c r="T100" s="34"/>
      <c r="U100" s="34"/>
      <c r="V100" s="34"/>
      <c r="W100" s="34"/>
      <c r="X100" s="34"/>
      <c r="Y100" s="21" t="s">
        <v>36</v>
      </c>
      <c r="Z100" s="21"/>
      <c r="AA100" s="21"/>
      <c r="AB100" s="21"/>
      <c r="AC100" s="34"/>
      <c r="AD100" s="34"/>
      <c r="AE100" s="34"/>
      <c r="AF100" s="34"/>
      <c r="AG100" s="34"/>
    </row>
    <row r="101" spans="1:33" ht="18" customHeight="1" x14ac:dyDescent="0.15">
      <c r="A101" s="22">
        <f>A99-P99</f>
        <v>7</v>
      </c>
      <c r="B101" s="22"/>
      <c r="C101" s="22"/>
      <c r="D101" s="22"/>
      <c r="E101" s="22"/>
      <c r="F101" s="23">
        <f>((SUM(K67:M96)-SUMIF(Q67:S96,"伐倒",K67:M96))/A101)</f>
        <v>25.714285714285715</v>
      </c>
      <c r="G101" s="23"/>
      <c r="H101" s="23"/>
      <c r="I101" s="23"/>
      <c r="J101" s="23"/>
      <c r="K101" s="23">
        <f>ROUNDDOWN(((SUM(N67:P96)-SUMIF(Q67:S96,"伐倒",N67:P96))/A101),0)</f>
        <v>15</v>
      </c>
      <c r="L101" s="23"/>
      <c r="M101" s="23"/>
      <c r="N101" s="23"/>
      <c r="O101" s="23"/>
      <c r="P101" s="22"/>
      <c r="Q101" s="22"/>
      <c r="R101" s="22"/>
      <c r="S101" s="22"/>
      <c r="T101" s="22"/>
      <c r="U101" s="22"/>
      <c r="V101" s="22"/>
      <c r="W101" s="22"/>
      <c r="X101" s="22"/>
      <c r="Y101" s="23">
        <f>ROUNDDOWN(K101/F101*100,0)</f>
        <v>58</v>
      </c>
      <c r="Z101" s="23"/>
      <c r="AA101" s="23"/>
      <c r="AB101" s="23"/>
      <c r="AC101" s="35"/>
      <c r="AD101" s="35"/>
      <c r="AE101" s="35"/>
      <c r="AF101" s="35"/>
      <c r="AG101" s="35"/>
    </row>
    <row r="102" spans="1:33" ht="18" customHeight="1" x14ac:dyDescent="0.15">
      <c r="A102" s="24" t="s">
        <v>32</v>
      </c>
      <c r="B102" s="24"/>
      <c r="C102" s="24"/>
      <c r="D102" s="24"/>
      <c r="E102" s="24"/>
      <c r="F102" s="24"/>
      <c r="G102" s="24"/>
      <c r="H102" s="24"/>
      <c r="I102" s="24"/>
      <c r="J102" s="24"/>
      <c r="K102" s="24"/>
      <c r="L102" s="24"/>
      <c r="M102" s="24"/>
      <c r="N102" s="24"/>
      <c r="O102" s="24"/>
      <c r="P102" s="24"/>
      <c r="Q102" s="24"/>
      <c r="R102" s="24"/>
      <c r="S102" s="24"/>
      <c r="T102" s="24"/>
      <c r="U102" s="24"/>
      <c r="V102" s="24"/>
      <c r="W102" s="24"/>
      <c r="X102" s="24"/>
      <c r="Y102" s="24"/>
      <c r="Z102" s="24"/>
      <c r="AA102" s="24"/>
      <c r="AB102" s="24"/>
      <c r="AC102" s="24"/>
      <c r="AD102" s="24"/>
      <c r="AE102" s="24"/>
      <c r="AF102" s="24"/>
      <c r="AG102" s="24"/>
    </row>
    <row r="103" spans="1:33" ht="15.95" customHeight="1" x14ac:dyDescent="0.15">
      <c r="A103" s="25" t="s">
        <v>52</v>
      </c>
      <c r="B103" s="26"/>
      <c r="C103" s="26"/>
      <c r="D103" s="26"/>
      <c r="E103" s="26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6"/>
      <c r="Z103" s="26"/>
      <c r="AA103" s="26"/>
      <c r="AB103" s="26"/>
      <c r="AC103" s="26"/>
      <c r="AD103" s="26"/>
      <c r="AE103" s="26"/>
      <c r="AF103" s="26"/>
      <c r="AG103" s="27"/>
    </row>
    <row r="104" spans="1:33" ht="15.95" customHeight="1" x14ac:dyDescent="0.15">
      <c r="A104" s="28"/>
      <c r="B104" s="29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30"/>
    </row>
    <row r="105" spans="1:33" ht="15.95" customHeight="1" x14ac:dyDescent="0.15">
      <c r="A105" s="28"/>
      <c r="B105" s="29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30"/>
    </row>
    <row r="106" spans="1:33" ht="15.95" customHeight="1" x14ac:dyDescent="0.15">
      <c r="A106" s="28"/>
      <c r="B106" s="29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30"/>
    </row>
    <row r="107" spans="1:33" ht="15.95" customHeight="1" x14ac:dyDescent="0.15">
      <c r="A107" s="31"/>
      <c r="B107" s="32"/>
      <c r="C107" s="32"/>
      <c r="D107" s="32"/>
      <c r="E107" s="32"/>
      <c r="F107" s="32"/>
      <c r="G107" s="32"/>
      <c r="H107" s="32"/>
      <c r="I107" s="32"/>
      <c r="J107" s="32"/>
      <c r="K107" s="32"/>
      <c r="L107" s="32"/>
      <c r="M107" s="32"/>
      <c r="N107" s="32"/>
      <c r="O107" s="32"/>
      <c r="P107" s="32"/>
      <c r="Q107" s="32"/>
      <c r="R107" s="32"/>
      <c r="S107" s="32"/>
      <c r="T107" s="32"/>
      <c r="U107" s="32"/>
      <c r="V107" s="32"/>
      <c r="W107" s="32"/>
      <c r="X107" s="32"/>
      <c r="Y107" s="32"/>
      <c r="Z107" s="32"/>
      <c r="AA107" s="32"/>
      <c r="AB107" s="32"/>
      <c r="AC107" s="32"/>
      <c r="AD107" s="32"/>
      <c r="AE107" s="32"/>
      <c r="AF107" s="32"/>
      <c r="AG107" s="33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41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40</v>
      </c>
      <c r="F110" s="8"/>
      <c r="G110" s="8"/>
      <c r="H110" s="11" t="s">
        <v>3</v>
      </c>
      <c r="I110" s="11"/>
      <c r="J110" s="11"/>
      <c r="K110" s="8" t="s">
        <v>53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54</v>
      </c>
      <c r="I112" s="8"/>
      <c r="J112" s="8"/>
      <c r="K112" s="8"/>
      <c r="L112" s="8"/>
      <c r="M112" s="8" t="s">
        <v>55</v>
      </c>
      <c r="N112" s="8"/>
      <c r="O112" s="8"/>
      <c r="P112" s="8"/>
      <c r="Q112" s="8"/>
      <c r="R112" s="8" t="s">
        <v>45</v>
      </c>
      <c r="S112" s="8"/>
      <c r="T112" s="8"/>
      <c r="U112" s="8"/>
      <c r="V112" s="8"/>
      <c r="W112" s="8" t="s">
        <v>56</v>
      </c>
      <c r="X112" s="8"/>
      <c r="Y112" s="8"/>
      <c r="Z112" s="8"/>
      <c r="AA112" s="8"/>
      <c r="AB112" s="8" t="s">
        <v>47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38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15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0.53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13">
        <v>0.4</v>
      </c>
      <c r="AC115" s="13"/>
      <c r="AD115" s="13"/>
      <c r="AE115" s="13"/>
      <c r="AF115" s="13"/>
      <c r="AG115" s="13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40</v>
      </c>
      <c r="F170" s="8"/>
      <c r="G170" s="8"/>
      <c r="H170" s="11" t="s">
        <v>3</v>
      </c>
      <c r="I170" s="11"/>
      <c r="J170" s="11"/>
      <c r="K170" s="8" t="s">
        <v>53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4" t="s">
        <v>17</v>
      </c>
      <c r="B171" s="15"/>
      <c r="C171" s="15"/>
      <c r="D171" s="15"/>
      <c r="E171" s="15"/>
      <c r="F171" s="15"/>
      <c r="G171" s="15"/>
      <c r="H171" s="15"/>
      <c r="I171" s="15"/>
      <c r="J171" s="15"/>
      <c r="K171" s="15"/>
      <c r="L171" s="15"/>
      <c r="M171" s="15"/>
      <c r="N171" s="15"/>
      <c r="O171" s="15"/>
      <c r="P171" s="15"/>
      <c r="Q171" s="15"/>
      <c r="R171" s="15"/>
      <c r="S171" s="15"/>
      <c r="T171" s="15"/>
      <c r="U171" s="15"/>
      <c r="V171" s="15"/>
      <c r="W171" s="15"/>
      <c r="X171" s="15"/>
      <c r="Y171" s="15"/>
      <c r="Z171" s="15"/>
      <c r="AA171" s="15"/>
      <c r="AB171" s="15"/>
      <c r="AC171" s="15"/>
      <c r="AD171" s="15"/>
      <c r="AE171" s="15"/>
      <c r="AF171" s="15"/>
      <c r="AG171" s="16"/>
    </row>
    <row r="172" spans="1:33" ht="13.5" customHeight="1" x14ac:dyDescent="0.15">
      <c r="A172" s="17" t="s">
        <v>18</v>
      </c>
      <c r="B172" s="17"/>
      <c r="C172" s="17" t="s">
        <v>19</v>
      </c>
      <c r="D172" s="17"/>
      <c r="E172" s="17"/>
      <c r="F172" s="17"/>
      <c r="G172" s="17"/>
      <c r="H172" s="17"/>
      <c r="I172" s="17"/>
      <c r="J172" s="17"/>
      <c r="K172" s="18" t="s">
        <v>23</v>
      </c>
      <c r="L172" s="18"/>
      <c r="M172" s="18"/>
      <c r="N172" s="18" t="s">
        <v>24</v>
      </c>
      <c r="O172" s="18"/>
      <c r="P172" s="18"/>
      <c r="Q172" s="18" t="s">
        <v>20</v>
      </c>
      <c r="R172" s="18"/>
      <c r="S172" s="18"/>
      <c r="T172" s="17" t="s">
        <v>21</v>
      </c>
      <c r="U172" s="17"/>
      <c r="V172" s="17"/>
      <c r="W172" s="17"/>
      <c r="X172" s="17"/>
      <c r="Y172" s="17"/>
      <c r="Z172" s="17" t="s">
        <v>22</v>
      </c>
      <c r="AA172" s="17"/>
      <c r="AB172" s="17"/>
      <c r="AC172" s="17"/>
      <c r="AD172" s="17"/>
      <c r="AE172" s="17"/>
      <c r="AF172" s="17"/>
      <c r="AG172" s="17"/>
    </row>
    <row r="173" spans="1:33" x14ac:dyDescent="0.15">
      <c r="A173" s="17"/>
      <c r="B173" s="17"/>
      <c r="C173" s="17"/>
      <c r="D173" s="17"/>
      <c r="E173" s="17"/>
      <c r="F173" s="17"/>
      <c r="G173" s="17"/>
      <c r="H173" s="17"/>
      <c r="I173" s="17"/>
      <c r="J173" s="17"/>
      <c r="K173" s="18"/>
      <c r="L173" s="18"/>
      <c r="M173" s="18"/>
      <c r="N173" s="18"/>
      <c r="O173" s="18"/>
      <c r="P173" s="18"/>
      <c r="Q173" s="18"/>
      <c r="R173" s="18"/>
      <c r="S173" s="18"/>
      <c r="T173" s="17"/>
      <c r="U173" s="17"/>
      <c r="V173" s="17"/>
      <c r="W173" s="17"/>
      <c r="X173" s="17"/>
      <c r="Y173" s="17"/>
      <c r="Z173" s="17"/>
      <c r="AA173" s="17"/>
      <c r="AB173" s="17"/>
      <c r="AC173" s="17"/>
      <c r="AD173" s="17"/>
      <c r="AE173" s="17"/>
      <c r="AF173" s="17"/>
      <c r="AG173" s="17"/>
    </row>
    <row r="174" spans="1:33" ht="20.100000000000001" customHeight="1" x14ac:dyDescent="0.15">
      <c r="A174" s="10">
        <v>1</v>
      </c>
      <c r="B174" s="10"/>
      <c r="C174" s="8" t="s">
        <v>48</v>
      </c>
      <c r="D174" s="8"/>
      <c r="E174" s="8"/>
      <c r="F174" s="8"/>
      <c r="G174" s="8"/>
      <c r="H174" s="8"/>
      <c r="I174" s="8"/>
      <c r="J174" s="8"/>
      <c r="K174" s="19">
        <v>18</v>
      </c>
      <c r="L174" s="19"/>
      <c r="M174" s="19"/>
      <c r="N174" s="19">
        <v>14</v>
      </c>
      <c r="O174" s="19"/>
      <c r="P174" s="19"/>
      <c r="Q174" s="8"/>
      <c r="R174" s="8"/>
      <c r="S174" s="8"/>
      <c r="T174" s="8"/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48</v>
      </c>
      <c r="D175" s="8"/>
      <c r="E175" s="8"/>
      <c r="F175" s="8"/>
      <c r="G175" s="8"/>
      <c r="H175" s="8"/>
      <c r="I175" s="8"/>
      <c r="J175" s="8"/>
      <c r="K175" s="19">
        <v>20</v>
      </c>
      <c r="L175" s="19"/>
      <c r="M175" s="19"/>
      <c r="N175" s="19">
        <v>16</v>
      </c>
      <c r="O175" s="19"/>
      <c r="P175" s="19"/>
      <c r="Q175" s="8"/>
      <c r="R175" s="8"/>
      <c r="S175" s="8"/>
      <c r="T175" s="8"/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48</v>
      </c>
      <c r="D176" s="8"/>
      <c r="E176" s="8"/>
      <c r="F176" s="8"/>
      <c r="G176" s="8"/>
      <c r="H176" s="8"/>
      <c r="I176" s="8"/>
      <c r="J176" s="8"/>
      <c r="K176" s="19">
        <v>22</v>
      </c>
      <c r="L176" s="19"/>
      <c r="M176" s="19"/>
      <c r="N176" s="19">
        <v>16</v>
      </c>
      <c r="O176" s="19"/>
      <c r="P176" s="19"/>
      <c r="Q176" s="8"/>
      <c r="R176" s="8"/>
      <c r="S176" s="8"/>
      <c r="T176" s="8"/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48</v>
      </c>
      <c r="D177" s="8"/>
      <c r="E177" s="8"/>
      <c r="F177" s="8"/>
      <c r="G177" s="8"/>
      <c r="H177" s="8"/>
      <c r="I177" s="8"/>
      <c r="J177" s="8"/>
      <c r="K177" s="19">
        <v>16</v>
      </c>
      <c r="L177" s="19"/>
      <c r="M177" s="19"/>
      <c r="N177" s="19">
        <v>13</v>
      </c>
      <c r="O177" s="19"/>
      <c r="P177" s="19"/>
      <c r="Q177" s="8"/>
      <c r="R177" s="8"/>
      <c r="S177" s="8"/>
      <c r="T177" s="8"/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48</v>
      </c>
      <c r="D178" s="8"/>
      <c r="E178" s="8"/>
      <c r="F178" s="8"/>
      <c r="G178" s="8"/>
      <c r="H178" s="8"/>
      <c r="I178" s="8"/>
      <c r="J178" s="8"/>
      <c r="K178" s="19">
        <v>22</v>
      </c>
      <c r="L178" s="19"/>
      <c r="M178" s="19"/>
      <c r="N178" s="19">
        <v>17</v>
      </c>
      <c r="O178" s="19"/>
      <c r="P178" s="19"/>
      <c r="Q178" s="8"/>
      <c r="R178" s="8"/>
      <c r="S178" s="8"/>
      <c r="T178" s="8"/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48</v>
      </c>
      <c r="D179" s="8"/>
      <c r="E179" s="8"/>
      <c r="F179" s="8"/>
      <c r="G179" s="8"/>
      <c r="H179" s="8"/>
      <c r="I179" s="8"/>
      <c r="J179" s="8"/>
      <c r="K179" s="19">
        <v>18</v>
      </c>
      <c r="L179" s="19"/>
      <c r="M179" s="19"/>
      <c r="N179" s="19">
        <v>14</v>
      </c>
      <c r="O179" s="19"/>
      <c r="P179" s="19"/>
      <c r="Q179" s="8"/>
      <c r="R179" s="8"/>
      <c r="S179" s="8"/>
      <c r="T179" s="8"/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48</v>
      </c>
      <c r="D180" s="8"/>
      <c r="E180" s="8"/>
      <c r="F180" s="8"/>
      <c r="G180" s="8"/>
      <c r="H180" s="8"/>
      <c r="I180" s="8"/>
      <c r="J180" s="8"/>
      <c r="K180" s="19">
        <v>16</v>
      </c>
      <c r="L180" s="19"/>
      <c r="M180" s="19"/>
      <c r="N180" s="19">
        <v>12</v>
      </c>
      <c r="O180" s="19"/>
      <c r="P180" s="19"/>
      <c r="Q180" s="8" t="s">
        <v>49</v>
      </c>
      <c r="R180" s="8"/>
      <c r="S180" s="8"/>
      <c r="T180" s="8" t="s">
        <v>50</v>
      </c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48</v>
      </c>
      <c r="D181" s="8"/>
      <c r="E181" s="8"/>
      <c r="F181" s="8"/>
      <c r="G181" s="8"/>
      <c r="H181" s="8"/>
      <c r="I181" s="8"/>
      <c r="J181" s="8"/>
      <c r="K181" s="19">
        <v>26</v>
      </c>
      <c r="L181" s="19"/>
      <c r="M181" s="19"/>
      <c r="N181" s="19">
        <v>18</v>
      </c>
      <c r="O181" s="19"/>
      <c r="P181" s="19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48</v>
      </c>
      <c r="D182" s="8"/>
      <c r="E182" s="8"/>
      <c r="F182" s="8"/>
      <c r="G182" s="8"/>
      <c r="H182" s="8"/>
      <c r="I182" s="8"/>
      <c r="J182" s="8"/>
      <c r="K182" s="19">
        <v>10</v>
      </c>
      <c r="L182" s="19"/>
      <c r="M182" s="19"/>
      <c r="N182" s="19">
        <v>11</v>
      </c>
      <c r="O182" s="19"/>
      <c r="P182" s="19"/>
      <c r="Q182" s="8" t="s">
        <v>49</v>
      </c>
      <c r="R182" s="8"/>
      <c r="S182" s="8"/>
      <c r="T182" s="8" t="s">
        <v>50</v>
      </c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 t="s">
        <v>48</v>
      </c>
      <c r="D183" s="8"/>
      <c r="E183" s="8"/>
      <c r="F183" s="8"/>
      <c r="G183" s="8"/>
      <c r="H183" s="8"/>
      <c r="I183" s="8"/>
      <c r="J183" s="8"/>
      <c r="K183" s="19">
        <v>14</v>
      </c>
      <c r="L183" s="19"/>
      <c r="M183" s="19"/>
      <c r="N183" s="19">
        <v>11</v>
      </c>
      <c r="O183" s="19"/>
      <c r="P183" s="19"/>
      <c r="Q183" s="8" t="s">
        <v>49</v>
      </c>
      <c r="R183" s="8"/>
      <c r="S183" s="8"/>
      <c r="T183" s="8" t="s">
        <v>50</v>
      </c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/>
      <c r="D184" s="8"/>
      <c r="E184" s="8"/>
      <c r="F184" s="8"/>
      <c r="G184" s="8"/>
      <c r="H184" s="8"/>
      <c r="I184" s="8"/>
      <c r="J184" s="8"/>
      <c r="K184" s="19"/>
      <c r="L184" s="19"/>
      <c r="M184" s="19"/>
      <c r="N184" s="19"/>
      <c r="O184" s="19"/>
      <c r="P184" s="19"/>
      <c r="Q184" s="8"/>
      <c r="R184" s="8"/>
      <c r="S184" s="8"/>
      <c r="T184" s="8"/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/>
      <c r="D185" s="8"/>
      <c r="E185" s="8"/>
      <c r="F185" s="8"/>
      <c r="G185" s="8"/>
      <c r="H185" s="8"/>
      <c r="I185" s="8"/>
      <c r="J185" s="8"/>
      <c r="K185" s="19"/>
      <c r="L185" s="19"/>
      <c r="M185" s="19"/>
      <c r="N185" s="19"/>
      <c r="O185" s="19"/>
      <c r="P185" s="19"/>
      <c r="Q185" s="8"/>
      <c r="R185" s="8"/>
      <c r="S185" s="8"/>
      <c r="T185" s="8"/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/>
      <c r="D186" s="8"/>
      <c r="E186" s="8"/>
      <c r="F186" s="8"/>
      <c r="G186" s="8"/>
      <c r="H186" s="8"/>
      <c r="I186" s="8"/>
      <c r="J186" s="8"/>
      <c r="K186" s="19"/>
      <c r="L186" s="19"/>
      <c r="M186" s="19"/>
      <c r="N186" s="19"/>
      <c r="O186" s="19"/>
      <c r="P186" s="19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/>
      <c r="D187" s="8"/>
      <c r="E187" s="8"/>
      <c r="F187" s="8"/>
      <c r="G187" s="8"/>
      <c r="H187" s="8"/>
      <c r="I187" s="8"/>
      <c r="J187" s="8"/>
      <c r="K187" s="19"/>
      <c r="L187" s="19"/>
      <c r="M187" s="19"/>
      <c r="N187" s="19"/>
      <c r="O187" s="19"/>
      <c r="P187" s="19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/>
      <c r="D188" s="8"/>
      <c r="E188" s="8"/>
      <c r="F188" s="8"/>
      <c r="G188" s="8"/>
      <c r="H188" s="8"/>
      <c r="I188" s="8"/>
      <c r="J188" s="8"/>
      <c r="K188" s="19"/>
      <c r="L188" s="19"/>
      <c r="M188" s="19"/>
      <c r="N188" s="19"/>
      <c r="O188" s="19"/>
      <c r="P188" s="19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/>
      <c r="D189" s="8"/>
      <c r="E189" s="8"/>
      <c r="F189" s="8"/>
      <c r="G189" s="8"/>
      <c r="H189" s="8"/>
      <c r="I189" s="8"/>
      <c r="J189" s="8"/>
      <c r="K189" s="19"/>
      <c r="L189" s="19"/>
      <c r="M189" s="19"/>
      <c r="N189" s="19"/>
      <c r="O189" s="19"/>
      <c r="P189" s="19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/>
      <c r="D190" s="8"/>
      <c r="E190" s="8"/>
      <c r="F190" s="8"/>
      <c r="G190" s="8"/>
      <c r="H190" s="8"/>
      <c r="I190" s="8"/>
      <c r="J190" s="8"/>
      <c r="K190" s="19"/>
      <c r="L190" s="19"/>
      <c r="M190" s="19"/>
      <c r="N190" s="19"/>
      <c r="O190" s="19"/>
      <c r="P190" s="19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8"/>
      <c r="D191" s="8"/>
      <c r="E191" s="8"/>
      <c r="F191" s="8"/>
      <c r="G191" s="8"/>
      <c r="H191" s="8"/>
      <c r="I191" s="8"/>
      <c r="J191" s="8"/>
      <c r="K191" s="20"/>
      <c r="L191" s="20"/>
      <c r="M191" s="20"/>
      <c r="N191" s="20"/>
      <c r="O191" s="20"/>
      <c r="P191" s="20"/>
      <c r="Q191" s="8"/>
      <c r="R191" s="8"/>
      <c r="S191" s="8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8"/>
      <c r="D192" s="8"/>
      <c r="E192" s="8"/>
      <c r="F192" s="8"/>
      <c r="G192" s="8"/>
      <c r="H192" s="8"/>
      <c r="I192" s="8"/>
      <c r="J192" s="8"/>
      <c r="K192" s="20"/>
      <c r="L192" s="20"/>
      <c r="M192" s="20"/>
      <c r="N192" s="20"/>
      <c r="O192" s="20"/>
      <c r="P192" s="20"/>
      <c r="Q192" s="8"/>
      <c r="R192" s="8"/>
      <c r="S192" s="8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8"/>
      <c r="D193" s="8"/>
      <c r="E193" s="8"/>
      <c r="F193" s="8"/>
      <c r="G193" s="8"/>
      <c r="H193" s="8"/>
      <c r="I193" s="8"/>
      <c r="J193" s="8"/>
      <c r="K193" s="20"/>
      <c r="L193" s="20"/>
      <c r="M193" s="20"/>
      <c r="N193" s="20"/>
      <c r="O193" s="20"/>
      <c r="P193" s="20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8"/>
      <c r="D194" s="8"/>
      <c r="E194" s="8"/>
      <c r="F194" s="8"/>
      <c r="G194" s="8"/>
      <c r="H194" s="8"/>
      <c r="I194" s="8"/>
      <c r="J194" s="8"/>
      <c r="K194" s="20"/>
      <c r="L194" s="20"/>
      <c r="M194" s="20"/>
      <c r="N194" s="20"/>
      <c r="O194" s="20"/>
      <c r="P194" s="20"/>
      <c r="Q194" s="8"/>
      <c r="R194" s="8"/>
      <c r="S194" s="8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8"/>
      <c r="D195" s="8"/>
      <c r="E195" s="8"/>
      <c r="F195" s="8"/>
      <c r="G195" s="8"/>
      <c r="H195" s="8"/>
      <c r="I195" s="8"/>
      <c r="J195" s="8"/>
      <c r="K195" s="20"/>
      <c r="L195" s="20"/>
      <c r="M195" s="20"/>
      <c r="N195" s="20"/>
      <c r="O195" s="20"/>
      <c r="P195" s="20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10"/>
      <c r="D196" s="10"/>
      <c r="E196" s="10"/>
      <c r="F196" s="10"/>
      <c r="G196" s="10"/>
      <c r="H196" s="10"/>
      <c r="I196" s="10"/>
      <c r="J196" s="10"/>
      <c r="K196" s="20"/>
      <c r="L196" s="20"/>
      <c r="M196" s="20"/>
      <c r="N196" s="20"/>
      <c r="O196" s="20"/>
      <c r="P196" s="20"/>
      <c r="Q196" s="10"/>
      <c r="R196" s="10"/>
      <c r="S196" s="10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10"/>
      <c r="D197" s="10"/>
      <c r="E197" s="10"/>
      <c r="F197" s="10"/>
      <c r="G197" s="10"/>
      <c r="H197" s="10"/>
      <c r="I197" s="10"/>
      <c r="J197" s="10"/>
      <c r="K197" s="20"/>
      <c r="L197" s="20"/>
      <c r="M197" s="20"/>
      <c r="N197" s="20"/>
      <c r="O197" s="20"/>
      <c r="P197" s="20"/>
      <c r="Q197" s="10"/>
      <c r="R197" s="10"/>
      <c r="S197" s="10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10"/>
      <c r="D198" s="10"/>
      <c r="E198" s="10"/>
      <c r="F198" s="10"/>
      <c r="G198" s="10"/>
      <c r="H198" s="10"/>
      <c r="I198" s="10"/>
      <c r="J198" s="10"/>
      <c r="K198" s="20"/>
      <c r="L198" s="20"/>
      <c r="M198" s="20"/>
      <c r="N198" s="20"/>
      <c r="O198" s="20"/>
      <c r="P198" s="20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10"/>
      <c r="D199" s="10"/>
      <c r="E199" s="10"/>
      <c r="F199" s="10"/>
      <c r="G199" s="10"/>
      <c r="H199" s="10"/>
      <c r="I199" s="10"/>
      <c r="J199" s="10"/>
      <c r="K199" s="20"/>
      <c r="L199" s="20"/>
      <c r="M199" s="20"/>
      <c r="N199" s="20"/>
      <c r="O199" s="20"/>
      <c r="P199" s="20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10"/>
      <c r="D200" s="10"/>
      <c r="E200" s="10"/>
      <c r="F200" s="10"/>
      <c r="G200" s="10"/>
      <c r="H200" s="10"/>
      <c r="I200" s="10"/>
      <c r="J200" s="10"/>
      <c r="K200" s="20"/>
      <c r="L200" s="20"/>
      <c r="M200" s="20"/>
      <c r="N200" s="20"/>
      <c r="O200" s="20"/>
      <c r="P200" s="20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20"/>
      <c r="L201" s="20"/>
      <c r="M201" s="20"/>
      <c r="N201" s="20"/>
      <c r="O201" s="20"/>
      <c r="P201" s="20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20"/>
      <c r="L202" s="20"/>
      <c r="M202" s="20"/>
      <c r="N202" s="20"/>
      <c r="O202" s="20"/>
      <c r="P202" s="20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20"/>
      <c r="L203" s="20"/>
      <c r="M203" s="20"/>
      <c r="N203" s="20"/>
      <c r="O203" s="20"/>
      <c r="P203" s="20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1" t="s">
        <v>25</v>
      </c>
      <c r="B205" s="21"/>
      <c r="C205" s="21"/>
      <c r="D205" s="21"/>
      <c r="E205" s="21"/>
      <c r="F205" s="21" t="s">
        <v>26</v>
      </c>
      <c r="G205" s="21"/>
      <c r="H205" s="21"/>
      <c r="I205" s="21"/>
      <c r="J205" s="21"/>
      <c r="K205" s="21" t="s">
        <v>27</v>
      </c>
      <c r="L205" s="21"/>
      <c r="M205" s="21"/>
      <c r="N205" s="21"/>
      <c r="O205" s="21"/>
      <c r="P205" s="21" t="s">
        <v>28</v>
      </c>
      <c r="Q205" s="21"/>
      <c r="R205" s="21"/>
      <c r="S205" s="21"/>
      <c r="T205" s="21"/>
      <c r="U205" s="21" t="s">
        <v>29</v>
      </c>
      <c r="V205" s="21"/>
      <c r="W205" s="21"/>
      <c r="X205" s="21"/>
      <c r="Y205" s="21" t="s">
        <v>30</v>
      </c>
      <c r="Z205" s="21"/>
      <c r="AA205" s="21"/>
      <c r="AB205" s="21"/>
      <c r="AC205" s="21" t="s">
        <v>31</v>
      </c>
      <c r="AD205" s="21"/>
      <c r="AE205" s="21"/>
      <c r="AF205" s="21"/>
      <c r="AG205" s="21"/>
    </row>
    <row r="206" spans="1:33" ht="18" customHeight="1" x14ac:dyDescent="0.15">
      <c r="A206" s="22">
        <f>COUNTA(C174:J203)</f>
        <v>10</v>
      </c>
      <c r="B206" s="22"/>
      <c r="C206" s="22"/>
      <c r="D206" s="22"/>
      <c r="E206" s="22"/>
      <c r="F206" s="23">
        <f>ROUNDDOWN(AVERAGE(K174:M203),0)</f>
        <v>18</v>
      </c>
      <c r="G206" s="23"/>
      <c r="H206" s="23"/>
      <c r="I206" s="23"/>
      <c r="J206" s="23"/>
      <c r="K206" s="23">
        <f>ROUNDDOWN(AVERAGE(N174:P203),0)</f>
        <v>14</v>
      </c>
      <c r="L206" s="23"/>
      <c r="M206" s="23"/>
      <c r="N206" s="23"/>
      <c r="O206" s="23"/>
      <c r="P206" s="22">
        <f>COUNTA(Q174:S203)</f>
        <v>3</v>
      </c>
      <c r="Q206" s="22"/>
      <c r="R206" s="22"/>
      <c r="S206" s="22"/>
      <c r="T206" s="22"/>
      <c r="U206" s="23">
        <f>ROUNDDOWN((P206/A206*100),0)</f>
        <v>30</v>
      </c>
      <c r="V206" s="23"/>
      <c r="W206" s="23"/>
      <c r="X206" s="23"/>
      <c r="Y206" s="23">
        <f>ROUNDDOWN((K206/F206*100),0)</f>
        <v>77</v>
      </c>
      <c r="Z206" s="23"/>
      <c r="AA206" s="23"/>
      <c r="AB206" s="23"/>
      <c r="AC206" s="23">
        <f>ROUNDDOWN(((A206-COUNTA(T174:Y203))/A206*100),0)</f>
        <v>70</v>
      </c>
      <c r="AD206" s="23"/>
      <c r="AE206" s="23"/>
      <c r="AF206" s="23"/>
      <c r="AG206" s="23"/>
    </row>
    <row r="207" spans="1:33" ht="18" customHeight="1" x14ac:dyDescent="0.15">
      <c r="A207" s="21" t="s">
        <v>33</v>
      </c>
      <c r="B207" s="21"/>
      <c r="C207" s="21"/>
      <c r="D207" s="21"/>
      <c r="E207" s="21"/>
      <c r="F207" s="36" t="s">
        <v>34</v>
      </c>
      <c r="G207" s="36"/>
      <c r="H207" s="36"/>
      <c r="I207" s="36"/>
      <c r="J207" s="36"/>
      <c r="K207" s="21" t="s">
        <v>35</v>
      </c>
      <c r="L207" s="21"/>
      <c r="M207" s="21"/>
      <c r="N207" s="21"/>
      <c r="O207" s="21"/>
      <c r="P207" s="34"/>
      <c r="Q207" s="34"/>
      <c r="R207" s="34"/>
      <c r="S207" s="34"/>
      <c r="T207" s="34"/>
      <c r="U207" s="34"/>
      <c r="V207" s="34"/>
      <c r="W207" s="34"/>
      <c r="X207" s="34"/>
      <c r="Y207" s="21" t="s">
        <v>36</v>
      </c>
      <c r="Z207" s="21"/>
      <c r="AA207" s="21"/>
      <c r="AB207" s="21"/>
      <c r="AC207" s="34"/>
      <c r="AD207" s="34"/>
      <c r="AE207" s="34"/>
      <c r="AF207" s="34"/>
      <c r="AG207" s="34"/>
    </row>
    <row r="208" spans="1:33" ht="18" customHeight="1" x14ac:dyDescent="0.15">
      <c r="A208" s="22">
        <f>A206-P206</f>
        <v>7</v>
      </c>
      <c r="B208" s="22"/>
      <c r="C208" s="22"/>
      <c r="D208" s="22"/>
      <c r="E208" s="22"/>
      <c r="F208" s="23">
        <f>((SUM(K174:M203)-SUMIF(Q174:S203,"伐倒",K174:M203))/A208)</f>
        <v>20.285714285714285</v>
      </c>
      <c r="G208" s="23"/>
      <c r="H208" s="23"/>
      <c r="I208" s="23"/>
      <c r="J208" s="23"/>
      <c r="K208" s="23">
        <f>ROUNDDOWN(((SUM(N174:P203)-SUMIF(Q174:S203,"伐倒",N174:P203))/A208),0)</f>
        <v>15</v>
      </c>
      <c r="L208" s="23"/>
      <c r="M208" s="23"/>
      <c r="N208" s="23"/>
      <c r="O208" s="23"/>
      <c r="P208" s="22"/>
      <c r="Q208" s="22"/>
      <c r="R208" s="22"/>
      <c r="S208" s="22"/>
      <c r="T208" s="22"/>
      <c r="U208" s="22"/>
      <c r="V208" s="22"/>
      <c r="W208" s="22"/>
      <c r="X208" s="22"/>
      <c r="Y208" s="23">
        <f>ROUNDDOWN(K208/F208*100,0)</f>
        <v>73</v>
      </c>
      <c r="Z208" s="23"/>
      <c r="AA208" s="23"/>
      <c r="AB208" s="23"/>
      <c r="AC208" s="35"/>
      <c r="AD208" s="35"/>
      <c r="AE208" s="35"/>
      <c r="AF208" s="35"/>
      <c r="AG208" s="35"/>
    </row>
    <row r="209" spans="1:33" ht="18" customHeight="1" x14ac:dyDescent="0.15">
      <c r="A209" s="24" t="s">
        <v>32</v>
      </c>
      <c r="B209" s="24"/>
      <c r="C209" s="24"/>
      <c r="D209" s="24"/>
      <c r="E209" s="24"/>
      <c r="F209" s="24"/>
      <c r="G209" s="24"/>
      <c r="H209" s="24"/>
      <c r="I209" s="24"/>
      <c r="J209" s="24"/>
      <c r="K209" s="24"/>
      <c r="L209" s="24"/>
      <c r="M209" s="24"/>
      <c r="N209" s="24"/>
      <c r="O209" s="24"/>
      <c r="P209" s="24"/>
      <c r="Q209" s="24"/>
      <c r="R209" s="24"/>
      <c r="S209" s="24"/>
      <c r="T209" s="24"/>
      <c r="U209" s="24"/>
      <c r="V209" s="24"/>
      <c r="W209" s="24"/>
      <c r="X209" s="24"/>
      <c r="Y209" s="24"/>
      <c r="Z209" s="24"/>
      <c r="AA209" s="24"/>
      <c r="AB209" s="24"/>
      <c r="AC209" s="24"/>
      <c r="AD209" s="24"/>
      <c r="AE209" s="24"/>
      <c r="AF209" s="24"/>
      <c r="AG209" s="24"/>
    </row>
    <row r="210" spans="1:33" ht="15.95" customHeight="1" x14ac:dyDescent="0.15">
      <c r="A210" s="25" t="s">
        <v>52</v>
      </c>
      <c r="B210" s="26"/>
      <c r="C210" s="26"/>
      <c r="D210" s="26"/>
      <c r="E210" s="26"/>
      <c r="F210" s="26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R210" s="26"/>
      <c r="S210" s="26"/>
      <c r="T210" s="26"/>
      <c r="U210" s="26"/>
      <c r="V210" s="26"/>
      <c r="W210" s="26"/>
      <c r="X210" s="26"/>
      <c r="Y210" s="26"/>
      <c r="Z210" s="26"/>
      <c r="AA210" s="26"/>
      <c r="AB210" s="26"/>
      <c r="AC210" s="26"/>
      <c r="AD210" s="26"/>
      <c r="AE210" s="26"/>
      <c r="AF210" s="26"/>
      <c r="AG210" s="27"/>
    </row>
    <row r="211" spans="1:33" ht="15.95" customHeight="1" x14ac:dyDescent="0.15">
      <c r="A211" s="28"/>
      <c r="B211" s="29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30"/>
    </row>
    <row r="212" spans="1:33" ht="15.95" customHeight="1" x14ac:dyDescent="0.15">
      <c r="A212" s="28"/>
      <c r="B212" s="29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30"/>
    </row>
    <row r="213" spans="1:33" ht="15.95" customHeight="1" x14ac:dyDescent="0.15">
      <c r="A213" s="28"/>
      <c r="B213" s="29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30"/>
    </row>
    <row r="214" spans="1:33" ht="15.95" customHeight="1" x14ac:dyDescent="0.15">
      <c r="A214" s="31"/>
      <c r="B214" s="32"/>
      <c r="C214" s="32"/>
      <c r="D214" s="32"/>
      <c r="E214" s="32"/>
      <c r="F214" s="32"/>
      <c r="G214" s="32"/>
      <c r="H214" s="32"/>
      <c r="I214" s="32"/>
      <c r="J214" s="32"/>
      <c r="K214" s="32"/>
      <c r="L214" s="32"/>
      <c r="M214" s="32"/>
      <c r="N214" s="32"/>
      <c r="O214" s="32"/>
      <c r="P214" s="32"/>
      <c r="Q214" s="32"/>
      <c r="R214" s="32"/>
      <c r="S214" s="32"/>
      <c r="T214" s="32"/>
      <c r="U214" s="32"/>
      <c r="V214" s="32"/>
      <c r="W214" s="32"/>
      <c r="X214" s="32"/>
      <c r="Y214" s="32"/>
      <c r="Z214" s="32"/>
      <c r="AA214" s="32"/>
      <c r="AB214" s="32"/>
      <c r="AC214" s="32"/>
      <c r="AD214" s="32"/>
      <c r="AE214" s="32"/>
      <c r="AF214" s="32"/>
      <c r="AG214" s="33"/>
    </row>
    <row r="215" spans="1:33" ht="18" customHeight="1" x14ac:dyDescent="0.15"/>
    <row r="216" spans="1:33" ht="18" customHeight="1" x14ac:dyDescent="0.15"/>
    <row r="217" spans="1:33" ht="18" customHeight="1" x14ac:dyDescent="0.15"/>
    <row r="218" spans="1:33" ht="18" customHeight="1" x14ac:dyDescent="0.15"/>
    <row r="219" spans="1:33" ht="18" customHeight="1" x14ac:dyDescent="0.15"/>
    <row r="220" spans="1:33" ht="18" customHeight="1" x14ac:dyDescent="0.15"/>
    <row r="221" spans="1:33" ht="18" customHeight="1" x14ac:dyDescent="0.15"/>
    <row r="222" spans="1:33" ht="18" customHeight="1" x14ac:dyDescent="0.15"/>
    <row r="223" spans="1:33" ht="14.25" customHeight="1" x14ac:dyDescent="0.15"/>
    <row r="277" ht="18" customHeight="1" x14ac:dyDescent="0.15"/>
    <row r="278" ht="18" customHeight="1" x14ac:dyDescent="0.15"/>
    <row r="279" ht="13.5" customHeight="1" x14ac:dyDescent="0.15"/>
    <row r="281" ht="20.100000000000001" customHeight="1" x14ac:dyDescent="0.15"/>
    <row r="282" ht="20.100000000000001" customHeight="1" x14ac:dyDescent="0.15"/>
    <row r="283" ht="20.100000000000001" customHeight="1" x14ac:dyDescent="0.15"/>
    <row r="284" ht="20.100000000000001" customHeight="1" x14ac:dyDescent="0.15"/>
    <row r="285" ht="20.100000000000001" customHeight="1" x14ac:dyDescent="0.15"/>
    <row r="286" ht="19.5" customHeight="1" x14ac:dyDescent="0.15"/>
    <row r="287" ht="20.100000000000001" customHeight="1" x14ac:dyDescent="0.15"/>
    <row r="288" ht="20.100000000000001" customHeight="1" x14ac:dyDescent="0.15"/>
    <row r="289" ht="20.100000000000001" customHeight="1" x14ac:dyDescent="0.15"/>
    <row r="290" ht="20.100000000000001" customHeight="1" x14ac:dyDescent="0.15"/>
    <row r="291" ht="20.100000000000001" customHeight="1" x14ac:dyDescent="0.15"/>
    <row r="292" ht="20.100000000000001" customHeight="1" x14ac:dyDescent="0.15"/>
    <row r="293" ht="20.100000000000001" customHeight="1" x14ac:dyDescent="0.15"/>
    <row r="294" ht="20.100000000000001" customHeight="1" x14ac:dyDescent="0.15"/>
    <row r="295" ht="20.100000000000001" customHeight="1" x14ac:dyDescent="0.15"/>
    <row r="296" ht="20.100000000000001" customHeight="1" x14ac:dyDescent="0.15"/>
    <row r="297" ht="20.100000000000001" customHeight="1" x14ac:dyDescent="0.15"/>
    <row r="298" ht="20.100000000000001" customHeight="1" x14ac:dyDescent="0.15"/>
    <row r="299" ht="20.100000000000001" customHeight="1" x14ac:dyDescent="0.15"/>
    <row r="300" ht="20.100000000000001" customHeight="1" x14ac:dyDescent="0.15"/>
    <row r="301" ht="20.100000000000001" customHeight="1" x14ac:dyDescent="0.15"/>
    <row r="302" ht="20.100000000000001" customHeight="1" x14ac:dyDescent="0.15"/>
    <row r="303" ht="20.100000000000001" customHeight="1" x14ac:dyDescent="0.15"/>
    <row r="304" ht="20.100000000000001" customHeight="1" x14ac:dyDescent="0.15"/>
    <row r="305" ht="20.100000000000001" customHeight="1" x14ac:dyDescent="0.15"/>
    <row r="306" ht="20.100000000000001" customHeight="1" x14ac:dyDescent="0.15"/>
    <row r="307" ht="20.100000000000001" customHeight="1" x14ac:dyDescent="0.15"/>
    <row r="308" ht="20.100000000000001" customHeight="1" x14ac:dyDescent="0.15"/>
    <row r="309" ht="20.100000000000001" customHeight="1" x14ac:dyDescent="0.15"/>
    <row r="310" ht="20.100000000000001" customHeight="1" x14ac:dyDescent="0.15"/>
    <row r="311" ht="13.5" customHeight="1" x14ac:dyDescent="0.15"/>
    <row r="312" ht="18" customHeight="1" x14ac:dyDescent="0.15"/>
    <row r="313" ht="18" customHeight="1" x14ac:dyDescent="0.15"/>
    <row r="314" ht="18" customHeight="1" x14ac:dyDescent="0.15"/>
    <row r="315" ht="18" customHeight="1" x14ac:dyDescent="0.15"/>
    <row r="316" ht="18" customHeight="1" x14ac:dyDescent="0.15"/>
    <row r="317" ht="15.95" customHeight="1" x14ac:dyDescent="0.15"/>
    <row r="318" ht="15.95" customHeight="1" x14ac:dyDescent="0.15"/>
    <row r="319" ht="15.95" customHeight="1" x14ac:dyDescent="0.15"/>
    <row r="320" ht="15.95" customHeight="1" x14ac:dyDescent="0.15"/>
    <row r="321" ht="15.95" customHeight="1" x14ac:dyDescent="0.15"/>
  </sheetData>
  <mergeCells count="578">
    <mergeCell ref="A208:E208"/>
    <mergeCell ref="F208:J208"/>
    <mergeCell ref="K208:O208"/>
    <mergeCell ref="P208:T208"/>
    <mergeCell ref="U208:X208"/>
    <mergeCell ref="Y208:AB208"/>
    <mergeCell ref="AC208:AG208"/>
    <mergeCell ref="A209:AG209"/>
    <mergeCell ref="A210:AG214"/>
    <mergeCell ref="A206:E206"/>
    <mergeCell ref="F206:J206"/>
    <mergeCell ref="K206:O206"/>
    <mergeCell ref="P206:T206"/>
    <mergeCell ref="U206:X206"/>
    <mergeCell ref="Y206:AB206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3:B203"/>
    <mergeCell ref="C203:J203"/>
    <mergeCell ref="K203:M203"/>
    <mergeCell ref="N203:P203"/>
    <mergeCell ref="Q203:S203"/>
    <mergeCell ref="T203:Y203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1:B201"/>
    <mergeCell ref="C201:J201"/>
    <mergeCell ref="K201:M201"/>
    <mergeCell ref="N201:P201"/>
    <mergeCell ref="Q201:S201"/>
    <mergeCell ref="T201:Y201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199:B199"/>
    <mergeCell ref="C199:J199"/>
    <mergeCell ref="K199:M199"/>
    <mergeCell ref="N199:P199"/>
    <mergeCell ref="Q199:S199"/>
    <mergeCell ref="T199:Y199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7:B197"/>
    <mergeCell ref="C197:J197"/>
    <mergeCell ref="K197:M197"/>
    <mergeCell ref="N197:P197"/>
    <mergeCell ref="Q197:S197"/>
    <mergeCell ref="T197:Y197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5:B195"/>
    <mergeCell ref="C195:J195"/>
    <mergeCell ref="K195:M195"/>
    <mergeCell ref="N195:P195"/>
    <mergeCell ref="Q195:S195"/>
    <mergeCell ref="T195:Y195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3:B193"/>
    <mergeCell ref="C193:J193"/>
    <mergeCell ref="K193:M193"/>
    <mergeCell ref="N193:P193"/>
    <mergeCell ref="Q193:S193"/>
    <mergeCell ref="T193:Y193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1:B191"/>
    <mergeCell ref="C191:J191"/>
    <mergeCell ref="K191:M191"/>
    <mergeCell ref="N191:P191"/>
    <mergeCell ref="Q191:S191"/>
    <mergeCell ref="T191:Y191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89:B189"/>
    <mergeCell ref="C189:J189"/>
    <mergeCell ref="K189:M189"/>
    <mergeCell ref="N189:P189"/>
    <mergeCell ref="Q189:S189"/>
    <mergeCell ref="T189:Y189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7:B187"/>
    <mergeCell ref="C187:J187"/>
    <mergeCell ref="K187:M187"/>
    <mergeCell ref="N187:P187"/>
    <mergeCell ref="Q187:S187"/>
    <mergeCell ref="T187:Y187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5:B185"/>
    <mergeCell ref="C185:J185"/>
    <mergeCell ref="K185:M185"/>
    <mergeCell ref="N185:P185"/>
    <mergeCell ref="Q185:S185"/>
    <mergeCell ref="T185:Y185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3:B183"/>
    <mergeCell ref="C183:J183"/>
    <mergeCell ref="K183:M183"/>
    <mergeCell ref="N183:P183"/>
    <mergeCell ref="Q183:S183"/>
    <mergeCell ref="T183:Y183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1:B181"/>
    <mergeCell ref="C181:J181"/>
    <mergeCell ref="K181:M181"/>
    <mergeCell ref="N181:P181"/>
    <mergeCell ref="Q181:S181"/>
    <mergeCell ref="T181:Y181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79:B179"/>
    <mergeCell ref="C179:J179"/>
    <mergeCell ref="K179:M179"/>
    <mergeCell ref="N179:P179"/>
    <mergeCell ref="Q179:S179"/>
    <mergeCell ref="T179:Y179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7:B177"/>
    <mergeCell ref="C177:J177"/>
    <mergeCell ref="K177:M177"/>
    <mergeCell ref="N177:P177"/>
    <mergeCell ref="Q177:S177"/>
    <mergeCell ref="T177:Y177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5:B175"/>
    <mergeCell ref="C175:J175"/>
    <mergeCell ref="K175:M175"/>
    <mergeCell ref="N175:P175"/>
    <mergeCell ref="Q175:S175"/>
    <mergeCell ref="T175:Y175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1:AG171"/>
    <mergeCell ref="A172:B173"/>
    <mergeCell ref="C172:J173"/>
    <mergeCell ref="K172:M173"/>
    <mergeCell ref="N172:P173"/>
    <mergeCell ref="Q172:S173"/>
    <mergeCell ref="T172:Y173"/>
    <mergeCell ref="Z172:AG173"/>
    <mergeCell ref="A174:B174"/>
    <mergeCell ref="C174:J174"/>
    <mergeCell ref="K174:M174"/>
    <mergeCell ref="N174:P174"/>
    <mergeCell ref="Q174:S174"/>
    <mergeCell ref="T174:Y174"/>
    <mergeCell ref="Z174:AG174"/>
    <mergeCell ref="A115:L115"/>
    <mergeCell ref="M115:Q115"/>
    <mergeCell ref="R115:V115"/>
    <mergeCell ref="W115:AA115"/>
    <mergeCell ref="AB115:AG115"/>
    <mergeCell ref="A116:AG116"/>
    <mergeCell ref="A169:AG169"/>
    <mergeCell ref="A170:D170"/>
    <mergeCell ref="E170:G170"/>
    <mergeCell ref="H170:J170"/>
    <mergeCell ref="K170:AG170"/>
    <mergeCell ref="A113:G114"/>
    <mergeCell ref="H113:L11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AB114:AG114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H112:L112"/>
    <mergeCell ref="M112:Q112"/>
    <mergeCell ref="R112:V112"/>
    <mergeCell ref="W112:AA112"/>
    <mergeCell ref="AB112:AG112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3" manualBreakCount="3">
    <brk id="61" max="32" man="1"/>
    <brk id="107" max="32" man="1"/>
    <brk id="168" max="32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view="pageBreakPreview" topLeftCell="A265" zoomScale="60" zoomScaleNormal="100" workbookViewId="0">
      <selection activeCell="L167" sqref="L167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41</v>
      </c>
      <c r="F3" s="8"/>
      <c r="G3" s="8"/>
      <c r="H3" s="11" t="s">
        <v>3</v>
      </c>
      <c r="I3" s="11"/>
      <c r="J3" s="11"/>
      <c r="K3" s="8" t="s">
        <v>57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39</v>
      </c>
      <c r="I5" s="8"/>
      <c r="J5" s="8"/>
      <c r="K5" s="8"/>
      <c r="L5" s="8"/>
      <c r="M5" s="8" t="s">
        <v>58</v>
      </c>
      <c r="N5" s="8"/>
      <c r="O5" s="8"/>
      <c r="P5" s="8"/>
      <c r="Q5" s="8"/>
      <c r="R5" s="8" t="s">
        <v>45</v>
      </c>
      <c r="S5" s="8"/>
      <c r="T5" s="8"/>
      <c r="U5" s="8"/>
      <c r="V5" s="8"/>
      <c r="W5" s="8" t="s">
        <v>59</v>
      </c>
      <c r="X5" s="8"/>
      <c r="Y5" s="8"/>
      <c r="Z5" s="8"/>
      <c r="AA5" s="8"/>
      <c r="AB5" s="8" t="s">
        <v>47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38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13">
        <v>0.5</v>
      </c>
      <c r="S8" s="13"/>
      <c r="T8" s="13"/>
      <c r="U8" s="13"/>
      <c r="V8" s="13"/>
      <c r="W8" s="11" t="s">
        <v>15</v>
      </c>
      <c r="X8" s="11"/>
      <c r="Y8" s="11"/>
      <c r="Z8" s="11"/>
      <c r="AA8" s="11"/>
      <c r="AB8" s="13">
        <v>0.41</v>
      </c>
      <c r="AC8" s="13"/>
      <c r="AD8" s="13"/>
      <c r="AE8" s="13"/>
      <c r="AF8" s="13"/>
      <c r="AG8" s="13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41</v>
      </c>
      <c r="F63" s="8"/>
      <c r="G63" s="8"/>
      <c r="H63" s="11" t="s">
        <v>3</v>
      </c>
      <c r="I63" s="11"/>
      <c r="J63" s="11"/>
      <c r="K63" s="8" t="s">
        <v>57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4" t="s">
        <v>17</v>
      </c>
      <c r="B64" s="15"/>
      <c r="C64" s="15"/>
      <c r="D64" s="15"/>
      <c r="E64" s="15"/>
      <c r="F64" s="15"/>
      <c r="G64" s="15"/>
      <c r="H64" s="15"/>
      <c r="I64" s="15"/>
      <c r="J64" s="15"/>
      <c r="K64" s="15"/>
      <c r="L64" s="15"/>
      <c r="M64" s="15"/>
      <c r="N64" s="15"/>
      <c r="O64" s="15"/>
      <c r="P64" s="15"/>
      <c r="Q64" s="15"/>
      <c r="R64" s="15"/>
      <c r="S64" s="15"/>
      <c r="T64" s="15"/>
      <c r="U64" s="15"/>
      <c r="V64" s="15"/>
      <c r="W64" s="15"/>
      <c r="X64" s="15"/>
      <c r="Y64" s="15"/>
      <c r="Z64" s="15"/>
      <c r="AA64" s="15"/>
      <c r="AB64" s="15"/>
      <c r="AC64" s="15"/>
      <c r="AD64" s="15"/>
      <c r="AE64" s="15"/>
      <c r="AF64" s="15"/>
      <c r="AG64" s="16"/>
    </row>
    <row r="65" spans="1:33" ht="13.5" customHeight="1" x14ac:dyDescent="0.15">
      <c r="A65" s="17" t="s">
        <v>18</v>
      </c>
      <c r="B65" s="17"/>
      <c r="C65" s="17" t="s">
        <v>19</v>
      </c>
      <c r="D65" s="17"/>
      <c r="E65" s="17"/>
      <c r="F65" s="17"/>
      <c r="G65" s="17"/>
      <c r="H65" s="17"/>
      <c r="I65" s="17"/>
      <c r="J65" s="17"/>
      <c r="K65" s="18" t="s">
        <v>23</v>
      </c>
      <c r="L65" s="18"/>
      <c r="M65" s="18"/>
      <c r="N65" s="18" t="s">
        <v>24</v>
      </c>
      <c r="O65" s="18"/>
      <c r="P65" s="18"/>
      <c r="Q65" s="18" t="s">
        <v>20</v>
      </c>
      <c r="R65" s="18"/>
      <c r="S65" s="18"/>
      <c r="T65" s="17" t="s">
        <v>21</v>
      </c>
      <c r="U65" s="17"/>
      <c r="V65" s="17"/>
      <c r="W65" s="17"/>
      <c r="X65" s="17"/>
      <c r="Y65" s="17"/>
      <c r="Z65" s="17" t="s">
        <v>22</v>
      </c>
      <c r="AA65" s="17"/>
      <c r="AB65" s="17"/>
      <c r="AC65" s="17"/>
      <c r="AD65" s="17"/>
      <c r="AE65" s="17"/>
      <c r="AF65" s="17"/>
      <c r="AG65" s="17"/>
    </row>
    <row r="66" spans="1:33" x14ac:dyDescent="0.15">
      <c r="A66" s="17"/>
      <c r="B66" s="17"/>
      <c r="C66" s="17"/>
      <c r="D66" s="17"/>
      <c r="E66" s="17"/>
      <c r="F66" s="17"/>
      <c r="G66" s="17"/>
      <c r="H66" s="17"/>
      <c r="I66" s="17"/>
      <c r="J66" s="17"/>
      <c r="K66" s="18"/>
      <c r="L66" s="18"/>
      <c r="M66" s="18"/>
      <c r="N66" s="18"/>
      <c r="O66" s="18"/>
      <c r="P66" s="18"/>
      <c r="Q66" s="18"/>
      <c r="R66" s="18"/>
      <c r="S66" s="18"/>
      <c r="T66" s="17"/>
      <c r="U66" s="17"/>
      <c r="V66" s="17"/>
      <c r="W66" s="17"/>
      <c r="X66" s="17"/>
      <c r="Y66" s="17"/>
      <c r="Z66" s="17"/>
      <c r="AA66" s="17"/>
      <c r="AB66" s="17"/>
      <c r="AC66" s="17"/>
      <c r="AD66" s="17"/>
      <c r="AE66" s="17"/>
      <c r="AF66" s="17"/>
      <c r="AG66" s="17"/>
    </row>
    <row r="67" spans="1:33" ht="20.100000000000001" customHeight="1" x14ac:dyDescent="0.15">
      <c r="A67" s="10">
        <v>1</v>
      </c>
      <c r="B67" s="10"/>
      <c r="C67" s="8" t="s">
        <v>40</v>
      </c>
      <c r="D67" s="8"/>
      <c r="E67" s="8"/>
      <c r="F67" s="8"/>
      <c r="G67" s="8"/>
      <c r="H67" s="8"/>
      <c r="I67" s="8"/>
      <c r="J67" s="8"/>
      <c r="K67" s="19">
        <v>8</v>
      </c>
      <c r="L67" s="19"/>
      <c r="M67" s="19"/>
      <c r="N67" s="19">
        <v>8</v>
      </c>
      <c r="O67" s="19"/>
      <c r="P67" s="19"/>
      <c r="Q67" s="8" t="s">
        <v>49</v>
      </c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40</v>
      </c>
      <c r="D68" s="8"/>
      <c r="E68" s="8"/>
      <c r="F68" s="8"/>
      <c r="G68" s="8"/>
      <c r="H68" s="8"/>
      <c r="I68" s="8"/>
      <c r="J68" s="8"/>
      <c r="K68" s="19">
        <v>8</v>
      </c>
      <c r="L68" s="19"/>
      <c r="M68" s="19"/>
      <c r="N68" s="19">
        <v>8</v>
      </c>
      <c r="O68" s="19"/>
      <c r="P68" s="19"/>
      <c r="Q68" s="8" t="s">
        <v>49</v>
      </c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40</v>
      </c>
      <c r="D69" s="8"/>
      <c r="E69" s="8"/>
      <c r="F69" s="8"/>
      <c r="G69" s="8"/>
      <c r="H69" s="8"/>
      <c r="I69" s="8"/>
      <c r="J69" s="8"/>
      <c r="K69" s="19">
        <v>10</v>
      </c>
      <c r="L69" s="19"/>
      <c r="M69" s="19"/>
      <c r="N69" s="19">
        <v>9</v>
      </c>
      <c r="O69" s="19"/>
      <c r="P69" s="19"/>
      <c r="Q69" s="8"/>
      <c r="R69" s="8"/>
      <c r="S69" s="8"/>
      <c r="T69" s="8"/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40</v>
      </c>
      <c r="D70" s="8"/>
      <c r="E70" s="8"/>
      <c r="F70" s="8"/>
      <c r="G70" s="8"/>
      <c r="H70" s="8"/>
      <c r="I70" s="8"/>
      <c r="J70" s="8"/>
      <c r="K70" s="19">
        <v>12</v>
      </c>
      <c r="L70" s="19"/>
      <c r="M70" s="19"/>
      <c r="N70" s="19">
        <v>12</v>
      </c>
      <c r="O70" s="19"/>
      <c r="P70" s="19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40</v>
      </c>
      <c r="D71" s="8"/>
      <c r="E71" s="8"/>
      <c r="F71" s="8"/>
      <c r="G71" s="8"/>
      <c r="H71" s="8"/>
      <c r="I71" s="8"/>
      <c r="J71" s="8"/>
      <c r="K71" s="19">
        <v>14</v>
      </c>
      <c r="L71" s="19"/>
      <c r="M71" s="19"/>
      <c r="N71" s="19">
        <v>12</v>
      </c>
      <c r="O71" s="19"/>
      <c r="P71" s="19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40</v>
      </c>
      <c r="D72" s="8"/>
      <c r="E72" s="8"/>
      <c r="F72" s="8"/>
      <c r="G72" s="8"/>
      <c r="H72" s="8"/>
      <c r="I72" s="8"/>
      <c r="J72" s="8"/>
      <c r="K72" s="19">
        <v>18</v>
      </c>
      <c r="L72" s="19"/>
      <c r="M72" s="19"/>
      <c r="N72" s="19">
        <v>14</v>
      </c>
      <c r="O72" s="19"/>
      <c r="P72" s="19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40</v>
      </c>
      <c r="D73" s="8"/>
      <c r="E73" s="8"/>
      <c r="F73" s="8"/>
      <c r="G73" s="8"/>
      <c r="H73" s="8"/>
      <c r="I73" s="8"/>
      <c r="J73" s="8"/>
      <c r="K73" s="19">
        <v>12</v>
      </c>
      <c r="L73" s="19"/>
      <c r="M73" s="19"/>
      <c r="N73" s="19">
        <v>12</v>
      </c>
      <c r="O73" s="19"/>
      <c r="P73" s="19"/>
      <c r="Q73" s="8"/>
      <c r="R73" s="8"/>
      <c r="S73" s="8"/>
      <c r="T73" s="8"/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40</v>
      </c>
      <c r="D74" s="8"/>
      <c r="E74" s="8"/>
      <c r="F74" s="8"/>
      <c r="G74" s="8"/>
      <c r="H74" s="8"/>
      <c r="I74" s="8"/>
      <c r="J74" s="8"/>
      <c r="K74" s="19">
        <v>18</v>
      </c>
      <c r="L74" s="19"/>
      <c r="M74" s="19"/>
      <c r="N74" s="19">
        <v>14</v>
      </c>
      <c r="O74" s="19"/>
      <c r="P74" s="19"/>
      <c r="Q74" s="8"/>
      <c r="R74" s="8"/>
      <c r="S74" s="8"/>
      <c r="T74" s="8"/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40</v>
      </c>
      <c r="D75" s="8"/>
      <c r="E75" s="8"/>
      <c r="F75" s="8"/>
      <c r="G75" s="8"/>
      <c r="H75" s="8"/>
      <c r="I75" s="8"/>
      <c r="J75" s="8"/>
      <c r="K75" s="19">
        <v>14</v>
      </c>
      <c r="L75" s="19"/>
      <c r="M75" s="19"/>
      <c r="N75" s="19">
        <v>13</v>
      </c>
      <c r="O75" s="19"/>
      <c r="P75" s="19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40</v>
      </c>
      <c r="D76" s="8"/>
      <c r="E76" s="8"/>
      <c r="F76" s="8"/>
      <c r="G76" s="8"/>
      <c r="H76" s="8"/>
      <c r="I76" s="8"/>
      <c r="J76" s="8"/>
      <c r="K76" s="19">
        <v>12</v>
      </c>
      <c r="L76" s="19"/>
      <c r="M76" s="19"/>
      <c r="N76" s="19">
        <v>12</v>
      </c>
      <c r="O76" s="19"/>
      <c r="P76" s="19"/>
      <c r="Q76" s="8" t="s">
        <v>49</v>
      </c>
      <c r="R76" s="8"/>
      <c r="S76" s="8"/>
      <c r="T76" s="8" t="s">
        <v>50</v>
      </c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40</v>
      </c>
      <c r="D77" s="8"/>
      <c r="E77" s="8"/>
      <c r="F77" s="8"/>
      <c r="G77" s="8"/>
      <c r="H77" s="8"/>
      <c r="I77" s="8"/>
      <c r="J77" s="8"/>
      <c r="K77" s="19">
        <v>10</v>
      </c>
      <c r="L77" s="19"/>
      <c r="M77" s="19"/>
      <c r="N77" s="19">
        <v>12</v>
      </c>
      <c r="O77" s="19"/>
      <c r="P77" s="19"/>
      <c r="Q77" s="8" t="s">
        <v>49</v>
      </c>
      <c r="R77" s="8"/>
      <c r="S77" s="8"/>
      <c r="T77" s="8" t="s">
        <v>50</v>
      </c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 t="s">
        <v>40</v>
      </c>
      <c r="D78" s="8"/>
      <c r="E78" s="8"/>
      <c r="F78" s="8"/>
      <c r="G78" s="8"/>
      <c r="H78" s="8"/>
      <c r="I78" s="8"/>
      <c r="J78" s="8"/>
      <c r="K78" s="19">
        <v>20</v>
      </c>
      <c r="L78" s="19"/>
      <c r="M78" s="19"/>
      <c r="N78" s="19">
        <v>15</v>
      </c>
      <c r="O78" s="19"/>
      <c r="P78" s="19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 t="s">
        <v>40</v>
      </c>
      <c r="D79" s="8"/>
      <c r="E79" s="8"/>
      <c r="F79" s="8"/>
      <c r="G79" s="8"/>
      <c r="H79" s="8"/>
      <c r="I79" s="8"/>
      <c r="J79" s="8"/>
      <c r="K79" s="19">
        <v>14</v>
      </c>
      <c r="L79" s="19"/>
      <c r="M79" s="19"/>
      <c r="N79" s="19">
        <v>14</v>
      </c>
      <c r="O79" s="19"/>
      <c r="P79" s="19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 t="s">
        <v>40</v>
      </c>
      <c r="D80" s="8"/>
      <c r="E80" s="8"/>
      <c r="F80" s="8"/>
      <c r="G80" s="8"/>
      <c r="H80" s="8"/>
      <c r="I80" s="8"/>
      <c r="J80" s="8"/>
      <c r="K80" s="19">
        <v>10</v>
      </c>
      <c r="L80" s="19"/>
      <c r="M80" s="19"/>
      <c r="N80" s="19">
        <v>11</v>
      </c>
      <c r="O80" s="19"/>
      <c r="P80" s="19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 t="s">
        <v>40</v>
      </c>
      <c r="D81" s="8"/>
      <c r="E81" s="8"/>
      <c r="F81" s="8"/>
      <c r="G81" s="8"/>
      <c r="H81" s="8"/>
      <c r="I81" s="8"/>
      <c r="J81" s="8"/>
      <c r="K81" s="19">
        <v>8</v>
      </c>
      <c r="L81" s="19"/>
      <c r="M81" s="19"/>
      <c r="N81" s="19">
        <v>10</v>
      </c>
      <c r="O81" s="19"/>
      <c r="P81" s="19"/>
      <c r="Q81" s="8" t="s">
        <v>49</v>
      </c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 t="s">
        <v>40</v>
      </c>
      <c r="D82" s="8"/>
      <c r="E82" s="8"/>
      <c r="F82" s="8"/>
      <c r="G82" s="8"/>
      <c r="H82" s="8"/>
      <c r="I82" s="8"/>
      <c r="J82" s="8"/>
      <c r="K82" s="19">
        <v>12</v>
      </c>
      <c r="L82" s="19"/>
      <c r="M82" s="19"/>
      <c r="N82" s="19">
        <v>13</v>
      </c>
      <c r="O82" s="19"/>
      <c r="P82" s="19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 t="s">
        <v>40</v>
      </c>
      <c r="D83" s="8"/>
      <c r="E83" s="8"/>
      <c r="F83" s="8"/>
      <c r="G83" s="8"/>
      <c r="H83" s="8"/>
      <c r="I83" s="8"/>
      <c r="J83" s="8"/>
      <c r="K83" s="19">
        <v>20</v>
      </c>
      <c r="L83" s="19"/>
      <c r="M83" s="19"/>
      <c r="N83" s="19">
        <v>15</v>
      </c>
      <c r="O83" s="19"/>
      <c r="P83" s="19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8" t="s">
        <v>40</v>
      </c>
      <c r="D84" s="8"/>
      <c r="E84" s="8"/>
      <c r="F84" s="8"/>
      <c r="G84" s="8"/>
      <c r="H84" s="8"/>
      <c r="I84" s="8"/>
      <c r="J84" s="8"/>
      <c r="K84" s="20">
        <v>10</v>
      </c>
      <c r="L84" s="20"/>
      <c r="M84" s="20"/>
      <c r="N84" s="20">
        <v>11</v>
      </c>
      <c r="O84" s="20"/>
      <c r="P84" s="20"/>
      <c r="Q84" s="8" t="s">
        <v>49</v>
      </c>
      <c r="R84" s="8"/>
      <c r="S84" s="8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8" t="s">
        <v>40</v>
      </c>
      <c r="D85" s="8"/>
      <c r="E85" s="8"/>
      <c r="F85" s="8"/>
      <c r="G85" s="8"/>
      <c r="H85" s="8"/>
      <c r="I85" s="8"/>
      <c r="J85" s="8"/>
      <c r="K85" s="20">
        <v>12</v>
      </c>
      <c r="L85" s="20"/>
      <c r="M85" s="20"/>
      <c r="N85" s="20">
        <v>13</v>
      </c>
      <c r="O85" s="20"/>
      <c r="P85" s="20"/>
      <c r="Q85" s="8"/>
      <c r="R85" s="8"/>
      <c r="S85" s="8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8" t="s">
        <v>40</v>
      </c>
      <c r="D86" s="8"/>
      <c r="E86" s="8"/>
      <c r="F86" s="8"/>
      <c r="G86" s="8"/>
      <c r="H86" s="8"/>
      <c r="I86" s="8"/>
      <c r="J86" s="8"/>
      <c r="K86" s="20">
        <v>14</v>
      </c>
      <c r="L86" s="20"/>
      <c r="M86" s="20"/>
      <c r="N86" s="20">
        <v>14</v>
      </c>
      <c r="O86" s="20"/>
      <c r="P86" s="20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8" t="s">
        <v>40</v>
      </c>
      <c r="D87" s="8"/>
      <c r="E87" s="8"/>
      <c r="F87" s="8"/>
      <c r="G87" s="8"/>
      <c r="H87" s="8"/>
      <c r="I87" s="8"/>
      <c r="J87" s="8"/>
      <c r="K87" s="20">
        <v>12</v>
      </c>
      <c r="L87" s="20"/>
      <c r="M87" s="20"/>
      <c r="N87" s="20">
        <v>13</v>
      </c>
      <c r="O87" s="20"/>
      <c r="P87" s="20"/>
      <c r="Q87" s="8"/>
      <c r="R87" s="8"/>
      <c r="S87" s="8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8" t="s">
        <v>40</v>
      </c>
      <c r="D88" s="8"/>
      <c r="E88" s="8"/>
      <c r="F88" s="8"/>
      <c r="G88" s="8"/>
      <c r="H88" s="8"/>
      <c r="I88" s="8"/>
      <c r="J88" s="8"/>
      <c r="K88" s="20">
        <v>8</v>
      </c>
      <c r="L88" s="20"/>
      <c r="M88" s="20"/>
      <c r="N88" s="20">
        <v>10</v>
      </c>
      <c r="O88" s="20"/>
      <c r="P88" s="20"/>
      <c r="Q88" s="8" t="s">
        <v>49</v>
      </c>
      <c r="R88" s="8"/>
      <c r="S88" s="8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8" t="s">
        <v>40</v>
      </c>
      <c r="D89" s="8"/>
      <c r="E89" s="8"/>
      <c r="F89" s="8"/>
      <c r="G89" s="8"/>
      <c r="H89" s="8"/>
      <c r="I89" s="8"/>
      <c r="J89" s="8"/>
      <c r="K89" s="20">
        <v>14</v>
      </c>
      <c r="L89" s="20"/>
      <c r="M89" s="20"/>
      <c r="N89" s="20">
        <v>14</v>
      </c>
      <c r="O89" s="20"/>
      <c r="P89" s="20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8" t="s">
        <v>40</v>
      </c>
      <c r="D90" s="8"/>
      <c r="E90" s="8"/>
      <c r="F90" s="8"/>
      <c r="G90" s="8"/>
      <c r="H90" s="8"/>
      <c r="I90" s="8"/>
      <c r="J90" s="8"/>
      <c r="K90" s="20">
        <v>14</v>
      </c>
      <c r="L90" s="20"/>
      <c r="M90" s="20"/>
      <c r="N90" s="20">
        <v>15</v>
      </c>
      <c r="O90" s="20"/>
      <c r="P90" s="20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8" t="s">
        <v>40</v>
      </c>
      <c r="D91" s="8"/>
      <c r="E91" s="8"/>
      <c r="F91" s="8"/>
      <c r="G91" s="8"/>
      <c r="H91" s="8"/>
      <c r="I91" s="8"/>
      <c r="J91" s="8"/>
      <c r="K91" s="20">
        <v>10</v>
      </c>
      <c r="L91" s="20"/>
      <c r="M91" s="20"/>
      <c r="N91" s="20">
        <v>13</v>
      </c>
      <c r="O91" s="20"/>
      <c r="P91" s="20"/>
      <c r="Q91" s="8" t="s">
        <v>49</v>
      </c>
      <c r="R91" s="8"/>
      <c r="S91" s="8"/>
      <c r="T91" s="8" t="s">
        <v>50</v>
      </c>
      <c r="U91" s="8"/>
      <c r="V91" s="8"/>
      <c r="W91" s="8"/>
      <c r="X91" s="8"/>
      <c r="Y91" s="8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8" t="s">
        <v>40</v>
      </c>
      <c r="D92" s="8"/>
      <c r="E92" s="8"/>
      <c r="F92" s="8"/>
      <c r="G92" s="8"/>
      <c r="H92" s="8"/>
      <c r="I92" s="8"/>
      <c r="J92" s="8"/>
      <c r="K92" s="20">
        <v>14</v>
      </c>
      <c r="L92" s="20"/>
      <c r="M92" s="20"/>
      <c r="N92" s="20">
        <v>14</v>
      </c>
      <c r="O92" s="20"/>
      <c r="P92" s="20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8" t="s">
        <v>40</v>
      </c>
      <c r="D93" s="8"/>
      <c r="E93" s="8"/>
      <c r="F93" s="8"/>
      <c r="G93" s="8"/>
      <c r="H93" s="8"/>
      <c r="I93" s="8"/>
      <c r="J93" s="8"/>
      <c r="K93" s="20">
        <v>10</v>
      </c>
      <c r="L93" s="20"/>
      <c r="M93" s="20"/>
      <c r="N93" s="20">
        <v>12</v>
      </c>
      <c r="O93" s="20"/>
      <c r="P93" s="20"/>
      <c r="Q93" s="8" t="s">
        <v>49</v>
      </c>
      <c r="R93" s="8"/>
      <c r="S93" s="8"/>
      <c r="T93" s="8" t="s">
        <v>50</v>
      </c>
      <c r="U93" s="8"/>
      <c r="V93" s="8"/>
      <c r="W93" s="8"/>
      <c r="X93" s="8"/>
      <c r="Y93" s="8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8" t="s">
        <v>40</v>
      </c>
      <c r="D94" s="8"/>
      <c r="E94" s="8"/>
      <c r="F94" s="8"/>
      <c r="G94" s="8"/>
      <c r="H94" s="8"/>
      <c r="I94" s="8"/>
      <c r="J94" s="8"/>
      <c r="K94" s="20">
        <v>12</v>
      </c>
      <c r="L94" s="20"/>
      <c r="M94" s="20"/>
      <c r="N94" s="20">
        <v>13</v>
      </c>
      <c r="O94" s="20"/>
      <c r="P94" s="20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8" t="s">
        <v>40</v>
      </c>
      <c r="D95" s="8"/>
      <c r="E95" s="8"/>
      <c r="F95" s="8"/>
      <c r="G95" s="8"/>
      <c r="H95" s="8"/>
      <c r="I95" s="8"/>
      <c r="J95" s="8"/>
      <c r="K95" s="20">
        <v>14</v>
      </c>
      <c r="L95" s="20"/>
      <c r="M95" s="20"/>
      <c r="N95" s="20">
        <v>14</v>
      </c>
      <c r="O95" s="20"/>
      <c r="P95" s="20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20"/>
      <c r="L96" s="20"/>
      <c r="M96" s="20"/>
      <c r="N96" s="20"/>
      <c r="O96" s="20"/>
      <c r="P96" s="20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1" t="s">
        <v>25</v>
      </c>
      <c r="B98" s="21"/>
      <c r="C98" s="21"/>
      <c r="D98" s="21"/>
      <c r="E98" s="21"/>
      <c r="F98" s="21" t="s">
        <v>26</v>
      </c>
      <c r="G98" s="21"/>
      <c r="H98" s="21"/>
      <c r="I98" s="21"/>
      <c r="J98" s="21"/>
      <c r="K98" s="21" t="s">
        <v>27</v>
      </c>
      <c r="L98" s="21"/>
      <c r="M98" s="21"/>
      <c r="N98" s="21"/>
      <c r="O98" s="21"/>
      <c r="P98" s="21" t="s">
        <v>28</v>
      </c>
      <c r="Q98" s="21"/>
      <c r="R98" s="21"/>
      <c r="S98" s="21"/>
      <c r="T98" s="21"/>
      <c r="U98" s="21" t="s">
        <v>29</v>
      </c>
      <c r="V98" s="21"/>
      <c r="W98" s="21"/>
      <c r="X98" s="21"/>
      <c r="Y98" s="21" t="s">
        <v>30</v>
      </c>
      <c r="Z98" s="21"/>
      <c r="AA98" s="21"/>
      <c r="AB98" s="21"/>
      <c r="AC98" s="21" t="s">
        <v>31</v>
      </c>
      <c r="AD98" s="21"/>
      <c r="AE98" s="21"/>
      <c r="AF98" s="21"/>
      <c r="AG98" s="21"/>
    </row>
    <row r="99" spans="1:33" ht="18" customHeight="1" x14ac:dyDescent="0.15">
      <c r="A99" s="22">
        <f>COUNTA(C67:J96)</f>
        <v>29</v>
      </c>
      <c r="B99" s="22"/>
      <c r="C99" s="22"/>
      <c r="D99" s="22"/>
      <c r="E99" s="22"/>
      <c r="F99" s="23">
        <f>ROUNDDOWN(AVERAGE(K67:M96),0)</f>
        <v>12</v>
      </c>
      <c r="G99" s="23"/>
      <c r="H99" s="23"/>
      <c r="I99" s="23"/>
      <c r="J99" s="23"/>
      <c r="K99" s="23">
        <f>ROUNDDOWN(AVERAGE(N67:P96),0)</f>
        <v>12</v>
      </c>
      <c r="L99" s="23"/>
      <c r="M99" s="23"/>
      <c r="N99" s="23"/>
      <c r="O99" s="23"/>
      <c r="P99" s="22">
        <f>COUNTA(Q67:S96)</f>
        <v>9</v>
      </c>
      <c r="Q99" s="22"/>
      <c r="R99" s="22"/>
      <c r="S99" s="22"/>
      <c r="T99" s="22"/>
      <c r="U99" s="23">
        <f>ROUNDDOWN((P99/A99*100),0)</f>
        <v>31</v>
      </c>
      <c r="V99" s="23"/>
      <c r="W99" s="23"/>
      <c r="X99" s="23"/>
      <c r="Y99" s="23">
        <f>ROUNDDOWN((K99/F99*100),0)</f>
        <v>100</v>
      </c>
      <c r="Z99" s="23"/>
      <c r="AA99" s="23"/>
      <c r="AB99" s="23"/>
      <c r="AC99" s="23">
        <f>ROUNDDOWN(((A99-COUNTA(T67:Y96))/A99*100),0)</f>
        <v>86</v>
      </c>
      <c r="AD99" s="23"/>
      <c r="AE99" s="23"/>
      <c r="AF99" s="23"/>
      <c r="AG99" s="23"/>
    </row>
    <row r="100" spans="1:33" ht="18" customHeight="1" x14ac:dyDescent="0.15">
      <c r="A100" s="21" t="s">
        <v>33</v>
      </c>
      <c r="B100" s="21"/>
      <c r="C100" s="21"/>
      <c r="D100" s="21"/>
      <c r="E100" s="21"/>
      <c r="F100" s="36" t="s">
        <v>34</v>
      </c>
      <c r="G100" s="36"/>
      <c r="H100" s="36"/>
      <c r="I100" s="36"/>
      <c r="J100" s="36"/>
      <c r="K100" s="21" t="s">
        <v>35</v>
      </c>
      <c r="L100" s="21"/>
      <c r="M100" s="21"/>
      <c r="N100" s="21"/>
      <c r="O100" s="21"/>
      <c r="P100" s="34"/>
      <c r="Q100" s="34"/>
      <c r="R100" s="34"/>
      <c r="S100" s="34"/>
      <c r="T100" s="34"/>
      <c r="U100" s="34"/>
      <c r="V100" s="34"/>
      <c r="W100" s="34"/>
      <c r="X100" s="34"/>
      <c r="Y100" s="21" t="s">
        <v>36</v>
      </c>
      <c r="Z100" s="21"/>
      <c r="AA100" s="21"/>
      <c r="AB100" s="21"/>
      <c r="AC100" s="34"/>
      <c r="AD100" s="34"/>
      <c r="AE100" s="34"/>
      <c r="AF100" s="34"/>
      <c r="AG100" s="34"/>
    </row>
    <row r="101" spans="1:33" ht="18" customHeight="1" x14ac:dyDescent="0.15">
      <c r="A101" s="22">
        <f>A99-P99</f>
        <v>20</v>
      </c>
      <c r="B101" s="22"/>
      <c r="C101" s="22"/>
      <c r="D101" s="22"/>
      <c r="E101" s="22"/>
      <c r="F101" s="23">
        <f>((SUM(K67:M96)-SUMIF(Q67:S96,"伐倒",K67:M96))/A101)</f>
        <v>14</v>
      </c>
      <c r="G101" s="23"/>
      <c r="H101" s="23"/>
      <c r="I101" s="23"/>
      <c r="J101" s="23"/>
      <c r="K101" s="23">
        <f>ROUNDDOWN(((SUM(N67:P96)-SUMIF(Q67:S96,"伐倒",N67:P96))/A101),0)</f>
        <v>13</v>
      </c>
      <c r="L101" s="23"/>
      <c r="M101" s="23"/>
      <c r="N101" s="23"/>
      <c r="O101" s="23"/>
      <c r="P101" s="22"/>
      <c r="Q101" s="22"/>
      <c r="R101" s="22"/>
      <c r="S101" s="22"/>
      <c r="T101" s="22"/>
      <c r="U101" s="22"/>
      <c r="V101" s="22"/>
      <c r="W101" s="22"/>
      <c r="X101" s="22"/>
      <c r="Y101" s="23">
        <f>ROUNDDOWN(K101/F101*100,0)</f>
        <v>92</v>
      </c>
      <c r="Z101" s="23"/>
      <c r="AA101" s="23"/>
      <c r="AB101" s="23"/>
      <c r="AC101" s="35"/>
      <c r="AD101" s="35"/>
      <c r="AE101" s="35"/>
      <c r="AF101" s="35"/>
      <c r="AG101" s="35"/>
    </row>
    <row r="102" spans="1:33" ht="18" customHeight="1" x14ac:dyDescent="0.15">
      <c r="A102" s="24" t="s">
        <v>32</v>
      </c>
      <c r="B102" s="24"/>
      <c r="C102" s="24"/>
      <c r="D102" s="24"/>
      <c r="E102" s="24"/>
      <c r="F102" s="24"/>
      <c r="G102" s="24"/>
      <c r="H102" s="24"/>
      <c r="I102" s="24"/>
      <c r="J102" s="24"/>
      <c r="K102" s="24"/>
      <c r="L102" s="24"/>
      <c r="M102" s="24"/>
      <c r="N102" s="24"/>
      <c r="O102" s="24"/>
      <c r="P102" s="24"/>
      <c r="Q102" s="24"/>
      <c r="R102" s="24"/>
      <c r="S102" s="24"/>
      <c r="T102" s="24"/>
      <c r="U102" s="24"/>
      <c r="V102" s="24"/>
      <c r="W102" s="24"/>
      <c r="X102" s="24"/>
      <c r="Y102" s="24"/>
      <c r="Z102" s="24"/>
      <c r="AA102" s="24"/>
      <c r="AB102" s="24"/>
      <c r="AC102" s="24"/>
      <c r="AD102" s="24"/>
      <c r="AE102" s="24"/>
      <c r="AF102" s="24"/>
      <c r="AG102" s="24"/>
    </row>
    <row r="103" spans="1:33" ht="15.95" customHeight="1" x14ac:dyDescent="0.15">
      <c r="A103" s="25" t="s">
        <v>62</v>
      </c>
      <c r="B103" s="26"/>
      <c r="C103" s="26"/>
      <c r="D103" s="26"/>
      <c r="E103" s="26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6"/>
      <c r="Z103" s="26"/>
      <c r="AA103" s="26"/>
      <c r="AB103" s="26"/>
      <c r="AC103" s="26"/>
      <c r="AD103" s="26"/>
      <c r="AE103" s="26"/>
      <c r="AF103" s="26"/>
      <c r="AG103" s="27"/>
    </row>
    <row r="104" spans="1:33" ht="15.95" customHeight="1" x14ac:dyDescent="0.15">
      <c r="A104" s="28"/>
      <c r="B104" s="29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30"/>
    </row>
    <row r="105" spans="1:33" ht="15.95" customHeight="1" x14ac:dyDescent="0.15">
      <c r="A105" s="28"/>
      <c r="B105" s="29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30"/>
    </row>
    <row r="106" spans="1:33" ht="15.95" customHeight="1" x14ac:dyDescent="0.15">
      <c r="A106" s="28"/>
      <c r="B106" s="29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30"/>
    </row>
    <row r="107" spans="1:33" ht="15.95" customHeight="1" x14ac:dyDescent="0.15">
      <c r="A107" s="31"/>
      <c r="B107" s="32"/>
      <c r="C107" s="32"/>
      <c r="D107" s="32"/>
      <c r="E107" s="32"/>
      <c r="F107" s="32"/>
      <c r="G107" s="32"/>
      <c r="H107" s="32"/>
      <c r="I107" s="32"/>
      <c r="J107" s="32"/>
      <c r="K107" s="32"/>
      <c r="L107" s="32"/>
      <c r="M107" s="32"/>
      <c r="N107" s="32"/>
      <c r="O107" s="32"/>
      <c r="P107" s="32"/>
      <c r="Q107" s="32"/>
      <c r="R107" s="32"/>
      <c r="S107" s="32"/>
      <c r="T107" s="32"/>
      <c r="U107" s="32"/>
      <c r="V107" s="32"/>
      <c r="W107" s="32"/>
      <c r="X107" s="32"/>
      <c r="Y107" s="32"/>
      <c r="Z107" s="32"/>
      <c r="AA107" s="32"/>
      <c r="AB107" s="32"/>
      <c r="AC107" s="32"/>
      <c r="AD107" s="32"/>
      <c r="AE107" s="32"/>
      <c r="AF107" s="32"/>
      <c r="AG107" s="33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41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42</v>
      </c>
      <c r="F110" s="8"/>
      <c r="G110" s="8"/>
      <c r="H110" s="11" t="s">
        <v>3</v>
      </c>
      <c r="I110" s="11"/>
      <c r="J110" s="11"/>
      <c r="K110" s="8" t="s">
        <v>60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39</v>
      </c>
      <c r="I112" s="8"/>
      <c r="J112" s="8"/>
      <c r="K112" s="8"/>
      <c r="L112" s="8"/>
      <c r="M112" s="8" t="s">
        <v>61</v>
      </c>
      <c r="N112" s="8"/>
      <c r="O112" s="8"/>
      <c r="P112" s="8"/>
      <c r="Q112" s="8"/>
      <c r="R112" s="8" t="s">
        <v>45</v>
      </c>
      <c r="S112" s="8"/>
      <c r="T112" s="8"/>
      <c r="U112" s="8"/>
      <c r="V112" s="8"/>
      <c r="W112" s="8" t="s">
        <v>56</v>
      </c>
      <c r="X112" s="8"/>
      <c r="Y112" s="8"/>
      <c r="Z112" s="8"/>
      <c r="AA112" s="8"/>
      <c r="AB112" s="8" t="s">
        <v>47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38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20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0.56000000000000005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13">
        <v>0.4</v>
      </c>
      <c r="AC115" s="13"/>
      <c r="AD115" s="13"/>
      <c r="AE115" s="13"/>
      <c r="AF115" s="13"/>
      <c r="AG115" s="13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42</v>
      </c>
      <c r="F170" s="8"/>
      <c r="G170" s="8"/>
      <c r="H170" s="11" t="s">
        <v>3</v>
      </c>
      <c r="I170" s="11"/>
      <c r="J170" s="11"/>
      <c r="K170" s="8" t="s">
        <v>60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4" t="s">
        <v>17</v>
      </c>
      <c r="B171" s="15"/>
      <c r="C171" s="15"/>
      <c r="D171" s="15"/>
      <c r="E171" s="15"/>
      <c r="F171" s="15"/>
      <c r="G171" s="15"/>
      <c r="H171" s="15"/>
      <c r="I171" s="15"/>
      <c r="J171" s="15"/>
      <c r="K171" s="15"/>
      <c r="L171" s="15"/>
      <c r="M171" s="15"/>
      <c r="N171" s="15"/>
      <c r="O171" s="15"/>
      <c r="P171" s="15"/>
      <c r="Q171" s="15"/>
      <c r="R171" s="15"/>
      <c r="S171" s="15"/>
      <c r="T171" s="15"/>
      <c r="U171" s="15"/>
      <c r="V171" s="15"/>
      <c r="W171" s="15"/>
      <c r="X171" s="15"/>
      <c r="Y171" s="15"/>
      <c r="Z171" s="15"/>
      <c r="AA171" s="15"/>
      <c r="AB171" s="15"/>
      <c r="AC171" s="15"/>
      <c r="AD171" s="15"/>
      <c r="AE171" s="15"/>
      <c r="AF171" s="15"/>
      <c r="AG171" s="16"/>
    </row>
    <row r="172" spans="1:33" ht="13.5" customHeight="1" x14ac:dyDescent="0.15">
      <c r="A172" s="17" t="s">
        <v>18</v>
      </c>
      <c r="B172" s="17"/>
      <c r="C172" s="17" t="s">
        <v>19</v>
      </c>
      <c r="D172" s="17"/>
      <c r="E172" s="17"/>
      <c r="F172" s="17"/>
      <c r="G172" s="17"/>
      <c r="H172" s="17"/>
      <c r="I172" s="17"/>
      <c r="J172" s="17"/>
      <c r="K172" s="18" t="s">
        <v>23</v>
      </c>
      <c r="L172" s="18"/>
      <c r="M172" s="18"/>
      <c r="N172" s="18" t="s">
        <v>24</v>
      </c>
      <c r="O172" s="18"/>
      <c r="P172" s="18"/>
      <c r="Q172" s="18" t="s">
        <v>20</v>
      </c>
      <c r="R172" s="18"/>
      <c r="S172" s="18"/>
      <c r="T172" s="17" t="s">
        <v>21</v>
      </c>
      <c r="U172" s="17"/>
      <c r="V172" s="17"/>
      <c r="W172" s="17"/>
      <c r="X172" s="17"/>
      <c r="Y172" s="17"/>
      <c r="Z172" s="17" t="s">
        <v>22</v>
      </c>
      <c r="AA172" s="17"/>
      <c r="AB172" s="17"/>
      <c r="AC172" s="17"/>
      <c r="AD172" s="17"/>
      <c r="AE172" s="17"/>
      <c r="AF172" s="17"/>
      <c r="AG172" s="17"/>
    </row>
    <row r="173" spans="1:33" x14ac:dyDescent="0.15">
      <c r="A173" s="17"/>
      <c r="B173" s="17"/>
      <c r="C173" s="17"/>
      <c r="D173" s="17"/>
      <c r="E173" s="17"/>
      <c r="F173" s="17"/>
      <c r="G173" s="17"/>
      <c r="H173" s="17"/>
      <c r="I173" s="17"/>
      <c r="J173" s="17"/>
      <c r="K173" s="18"/>
      <c r="L173" s="18"/>
      <c r="M173" s="18"/>
      <c r="N173" s="18"/>
      <c r="O173" s="18"/>
      <c r="P173" s="18"/>
      <c r="Q173" s="18"/>
      <c r="R173" s="18"/>
      <c r="S173" s="18"/>
      <c r="T173" s="17"/>
      <c r="U173" s="17"/>
      <c r="V173" s="17"/>
      <c r="W173" s="17"/>
      <c r="X173" s="17"/>
      <c r="Y173" s="17"/>
      <c r="Z173" s="17"/>
      <c r="AA173" s="17"/>
      <c r="AB173" s="17"/>
      <c r="AC173" s="17"/>
      <c r="AD173" s="17"/>
      <c r="AE173" s="17"/>
      <c r="AF173" s="17"/>
      <c r="AG173" s="17"/>
    </row>
    <row r="174" spans="1:33" ht="20.100000000000001" customHeight="1" x14ac:dyDescent="0.15">
      <c r="A174" s="10">
        <v>1</v>
      </c>
      <c r="B174" s="10"/>
      <c r="C174" s="8" t="s">
        <v>40</v>
      </c>
      <c r="D174" s="8"/>
      <c r="E174" s="8"/>
      <c r="F174" s="8"/>
      <c r="G174" s="8"/>
      <c r="H174" s="8"/>
      <c r="I174" s="8"/>
      <c r="J174" s="8"/>
      <c r="K174" s="19">
        <v>8</v>
      </c>
      <c r="L174" s="19"/>
      <c r="M174" s="19"/>
      <c r="N174" s="19">
        <v>8</v>
      </c>
      <c r="O174" s="19"/>
      <c r="P174" s="19"/>
      <c r="Q174" s="8" t="s">
        <v>49</v>
      </c>
      <c r="R174" s="8"/>
      <c r="S174" s="8"/>
      <c r="T174" s="8"/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40</v>
      </c>
      <c r="D175" s="8"/>
      <c r="E175" s="8"/>
      <c r="F175" s="8"/>
      <c r="G175" s="8"/>
      <c r="H175" s="8"/>
      <c r="I175" s="8"/>
      <c r="J175" s="8"/>
      <c r="K175" s="19">
        <v>10</v>
      </c>
      <c r="L175" s="19"/>
      <c r="M175" s="19"/>
      <c r="N175" s="19">
        <v>9</v>
      </c>
      <c r="O175" s="19"/>
      <c r="P175" s="19"/>
      <c r="Q175" s="8"/>
      <c r="R175" s="8"/>
      <c r="S175" s="8"/>
      <c r="T175" s="8"/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40</v>
      </c>
      <c r="D176" s="8"/>
      <c r="E176" s="8"/>
      <c r="F176" s="8"/>
      <c r="G176" s="8"/>
      <c r="H176" s="8"/>
      <c r="I176" s="8"/>
      <c r="J176" s="8"/>
      <c r="K176" s="19">
        <v>8</v>
      </c>
      <c r="L176" s="19"/>
      <c r="M176" s="19"/>
      <c r="N176" s="19">
        <v>7</v>
      </c>
      <c r="O176" s="19"/>
      <c r="P176" s="19"/>
      <c r="Q176" s="8" t="s">
        <v>49</v>
      </c>
      <c r="R176" s="8"/>
      <c r="S176" s="8"/>
      <c r="T176" s="8"/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40</v>
      </c>
      <c r="D177" s="8"/>
      <c r="E177" s="8"/>
      <c r="F177" s="8"/>
      <c r="G177" s="8"/>
      <c r="H177" s="8"/>
      <c r="I177" s="8"/>
      <c r="J177" s="8"/>
      <c r="K177" s="19">
        <v>8</v>
      </c>
      <c r="L177" s="19"/>
      <c r="M177" s="19"/>
      <c r="N177" s="19">
        <v>8</v>
      </c>
      <c r="O177" s="19"/>
      <c r="P177" s="19"/>
      <c r="Q177" s="8" t="s">
        <v>49</v>
      </c>
      <c r="R177" s="8"/>
      <c r="S177" s="8"/>
      <c r="T177" s="8"/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40</v>
      </c>
      <c r="D178" s="8"/>
      <c r="E178" s="8"/>
      <c r="F178" s="8"/>
      <c r="G178" s="8"/>
      <c r="H178" s="8"/>
      <c r="I178" s="8"/>
      <c r="J178" s="8"/>
      <c r="K178" s="19">
        <v>14</v>
      </c>
      <c r="L178" s="19"/>
      <c r="M178" s="19"/>
      <c r="N178" s="19">
        <v>13</v>
      </c>
      <c r="O178" s="19"/>
      <c r="P178" s="19"/>
      <c r="Q178" s="8"/>
      <c r="R178" s="8"/>
      <c r="S178" s="8"/>
      <c r="T178" s="8"/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40</v>
      </c>
      <c r="D179" s="8"/>
      <c r="E179" s="8"/>
      <c r="F179" s="8"/>
      <c r="G179" s="8"/>
      <c r="H179" s="8"/>
      <c r="I179" s="8"/>
      <c r="J179" s="8"/>
      <c r="K179" s="19">
        <v>8</v>
      </c>
      <c r="L179" s="19"/>
      <c r="M179" s="19"/>
      <c r="N179" s="19">
        <v>7</v>
      </c>
      <c r="O179" s="19"/>
      <c r="P179" s="19"/>
      <c r="Q179" s="8" t="s">
        <v>49</v>
      </c>
      <c r="R179" s="8"/>
      <c r="S179" s="8"/>
      <c r="T179" s="8"/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40</v>
      </c>
      <c r="D180" s="8"/>
      <c r="E180" s="8"/>
      <c r="F180" s="8"/>
      <c r="G180" s="8"/>
      <c r="H180" s="8"/>
      <c r="I180" s="8"/>
      <c r="J180" s="8"/>
      <c r="K180" s="19">
        <v>8</v>
      </c>
      <c r="L180" s="19"/>
      <c r="M180" s="19"/>
      <c r="N180" s="19">
        <v>10</v>
      </c>
      <c r="O180" s="19"/>
      <c r="P180" s="19"/>
      <c r="Q180" s="8"/>
      <c r="R180" s="8"/>
      <c r="S180" s="8"/>
      <c r="T180" s="8"/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40</v>
      </c>
      <c r="D181" s="8"/>
      <c r="E181" s="8"/>
      <c r="F181" s="8"/>
      <c r="G181" s="8"/>
      <c r="H181" s="8"/>
      <c r="I181" s="8"/>
      <c r="J181" s="8"/>
      <c r="K181" s="19">
        <v>16</v>
      </c>
      <c r="L181" s="19"/>
      <c r="M181" s="19"/>
      <c r="N181" s="19">
        <v>14</v>
      </c>
      <c r="O181" s="19"/>
      <c r="P181" s="19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40</v>
      </c>
      <c r="D182" s="8"/>
      <c r="E182" s="8"/>
      <c r="F182" s="8"/>
      <c r="G182" s="8"/>
      <c r="H182" s="8"/>
      <c r="I182" s="8"/>
      <c r="J182" s="8"/>
      <c r="K182" s="19">
        <v>14</v>
      </c>
      <c r="L182" s="19"/>
      <c r="M182" s="19"/>
      <c r="N182" s="19">
        <v>13</v>
      </c>
      <c r="O182" s="19"/>
      <c r="P182" s="19"/>
      <c r="Q182" s="8"/>
      <c r="R182" s="8"/>
      <c r="S182" s="8"/>
      <c r="T182" s="8"/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 t="s">
        <v>40</v>
      </c>
      <c r="D183" s="8"/>
      <c r="E183" s="8"/>
      <c r="F183" s="8"/>
      <c r="G183" s="8"/>
      <c r="H183" s="8"/>
      <c r="I183" s="8"/>
      <c r="J183" s="8"/>
      <c r="K183" s="19">
        <v>8</v>
      </c>
      <c r="L183" s="19"/>
      <c r="M183" s="19"/>
      <c r="N183" s="19">
        <v>7</v>
      </c>
      <c r="O183" s="19"/>
      <c r="P183" s="19"/>
      <c r="Q183" s="8"/>
      <c r="R183" s="8"/>
      <c r="S183" s="8"/>
      <c r="T183" s="8"/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 t="s">
        <v>40</v>
      </c>
      <c r="D184" s="8"/>
      <c r="E184" s="8"/>
      <c r="F184" s="8"/>
      <c r="G184" s="8"/>
      <c r="H184" s="8"/>
      <c r="I184" s="8"/>
      <c r="J184" s="8"/>
      <c r="K184" s="19">
        <v>12</v>
      </c>
      <c r="L184" s="19"/>
      <c r="M184" s="19"/>
      <c r="N184" s="19">
        <v>12</v>
      </c>
      <c r="O184" s="19"/>
      <c r="P184" s="19"/>
      <c r="Q184" s="8"/>
      <c r="R184" s="8"/>
      <c r="S184" s="8"/>
      <c r="T184" s="8"/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 t="s">
        <v>40</v>
      </c>
      <c r="D185" s="8"/>
      <c r="E185" s="8"/>
      <c r="F185" s="8"/>
      <c r="G185" s="8"/>
      <c r="H185" s="8"/>
      <c r="I185" s="8"/>
      <c r="J185" s="8"/>
      <c r="K185" s="19">
        <v>8</v>
      </c>
      <c r="L185" s="19"/>
      <c r="M185" s="19"/>
      <c r="N185" s="19">
        <v>8</v>
      </c>
      <c r="O185" s="19"/>
      <c r="P185" s="19"/>
      <c r="Q185" s="8" t="s">
        <v>49</v>
      </c>
      <c r="R185" s="8"/>
      <c r="S185" s="8"/>
      <c r="T185" s="8"/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 t="s">
        <v>40</v>
      </c>
      <c r="D186" s="8"/>
      <c r="E186" s="8"/>
      <c r="F186" s="8"/>
      <c r="G186" s="8"/>
      <c r="H186" s="8"/>
      <c r="I186" s="8"/>
      <c r="J186" s="8"/>
      <c r="K186" s="19">
        <v>12</v>
      </c>
      <c r="L186" s="19"/>
      <c r="M186" s="19"/>
      <c r="N186" s="19">
        <v>12</v>
      </c>
      <c r="O186" s="19"/>
      <c r="P186" s="19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 t="s">
        <v>40</v>
      </c>
      <c r="D187" s="8"/>
      <c r="E187" s="8"/>
      <c r="F187" s="8"/>
      <c r="G187" s="8"/>
      <c r="H187" s="8"/>
      <c r="I187" s="8"/>
      <c r="J187" s="8"/>
      <c r="K187" s="19">
        <v>8</v>
      </c>
      <c r="L187" s="19"/>
      <c r="M187" s="19"/>
      <c r="N187" s="19">
        <v>10</v>
      </c>
      <c r="O187" s="19"/>
      <c r="P187" s="19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 t="s">
        <v>40</v>
      </c>
      <c r="D188" s="8"/>
      <c r="E188" s="8"/>
      <c r="F188" s="8"/>
      <c r="G188" s="8"/>
      <c r="H188" s="8"/>
      <c r="I188" s="8"/>
      <c r="J188" s="8"/>
      <c r="K188" s="19">
        <v>12</v>
      </c>
      <c r="L188" s="19"/>
      <c r="M188" s="19"/>
      <c r="N188" s="19">
        <v>12</v>
      </c>
      <c r="O188" s="19"/>
      <c r="P188" s="19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 t="s">
        <v>40</v>
      </c>
      <c r="D189" s="8"/>
      <c r="E189" s="8"/>
      <c r="F189" s="8"/>
      <c r="G189" s="8"/>
      <c r="H189" s="8"/>
      <c r="I189" s="8"/>
      <c r="J189" s="8"/>
      <c r="K189" s="19">
        <v>8</v>
      </c>
      <c r="L189" s="19"/>
      <c r="M189" s="19"/>
      <c r="N189" s="19">
        <v>9</v>
      </c>
      <c r="O189" s="19"/>
      <c r="P189" s="19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 t="s">
        <v>40</v>
      </c>
      <c r="D190" s="8"/>
      <c r="E190" s="8"/>
      <c r="F190" s="8"/>
      <c r="G190" s="8"/>
      <c r="H190" s="8"/>
      <c r="I190" s="8"/>
      <c r="J190" s="8"/>
      <c r="K190" s="19">
        <v>10</v>
      </c>
      <c r="L190" s="19"/>
      <c r="M190" s="19"/>
      <c r="N190" s="19">
        <v>8</v>
      </c>
      <c r="O190" s="19"/>
      <c r="P190" s="19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8" t="s">
        <v>40</v>
      </c>
      <c r="D191" s="8"/>
      <c r="E191" s="8"/>
      <c r="F191" s="8"/>
      <c r="G191" s="8"/>
      <c r="H191" s="8"/>
      <c r="I191" s="8"/>
      <c r="J191" s="8"/>
      <c r="K191" s="20">
        <v>8</v>
      </c>
      <c r="L191" s="20"/>
      <c r="M191" s="20"/>
      <c r="N191" s="20">
        <v>7</v>
      </c>
      <c r="O191" s="20"/>
      <c r="P191" s="20"/>
      <c r="Q191" s="8"/>
      <c r="R191" s="8"/>
      <c r="S191" s="8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8" t="s">
        <v>40</v>
      </c>
      <c r="D192" s="8"/>
      <c r="E192" s="8"/>
      <c r="F192" s="8"/>
      <c r="G192" s="8"/>
      <c r="H192" s="8"/>
      <c r="I192" s="8"/>
      <c r="J192" s="8"/>
      <c r="K192" s="20">
        <v>8</v>
      </c>
      <c r="L192" s="20"/>
      <c r="M192" s="20"/>
      <c r="N192" s="20">
        <v>7</v>
      </c>
      <c r="O192" s="20"/>
      <c r="P192" s="20"/>
      <c r="Q192" s="8" t="s">
        <v>49</v>
      </c>
      <c r="R192" s="8"/>
      <c r="S192" s="8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8" t="s">
        <v>40</v>
      </c>
      <c r="D193" s="8"/>
      <c r="E193" s="8"/>
      <c r="F193" s="8"/>
      <c r="G193" s="8"/>
      <c r="H193" s="8"/>
      <c r="I193" s="8"/>
      <c r="J193" s="8"/>
      <c r="K193" s="20">
        <v>10</v>
      </c>
      <c r="L193" s="20"/>
      <c r="M193" s="20"/>
      <c r="N193" s="20">
        <v>10</v>
      </c>
      <c r="O193" s="20"/>
      <c r="P193" s="20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8" t="s">
        <v>40</v>
      </c>
      <c r="D194" s="8"/>
      <c r="E194" s="8"/>
      <c r="F194" s="8"/>
      <c r="G194" s="8"/>
      <c r="H194" s="8"/>
      <c r="I194" s="8"/>
      <c r="J194" s="8"/>
      <c r="K194" s="20">
        <v>12</v>
      </c>
      <c r="L194" s="20"/>
      <c r="M194" s="20"/>
      <c r="N194" s="20">
        <v>12</v>
      </c>
      <c r="O194" s="20"/>
      <c r="P194" s="20"/>
      <c r="Q194" s="8"/>
      <c r="R194" s="8"/>
      <c r="S194" s="8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8" t="s">
        <v>40</v>
      </c>
      <c r="D195" s="8"/>
      <c r="E195" s="8"/>
      <c r="F195" s="8"/>
      <c r="G195" s="8"/>
      <c r="H195" s="8"/>
      <c r="I195" s="8"/>
      <c r="J195" s="8"/>
      <c r="K195" s="20">
        <v>12</v>
      </c>
      <c r="L195" s="20"/>
      <c r="M195" s="20"/>
      <c r="N195" s="20">
        <v>10</v>
      </c>
      <c r="O195" s="20"/>
      <c r="P195" s="20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8" t="s">
        <v>40</v>
      </c>
      <c r="D196" s="8"/>
      <c r="E196" s="8"/>
      <c r="F196" s="8"/>
      <c r="G196" s="8"/>
      <c r="H196" s="8"/>
      <c r="I196" s="8"/>
      <c r="J196" s="8"/>
      <c r="K196" s="20">
        <v>10</v>
      </c>
      <c r="L196" s="20"/>
      <c r="M196" s="20"/>
      <c r="N196" s="20">
        <v>8</v>
      </c>
      <c r="O196" s="20"/>
      <c r="P196" s="20"/>
      <c r="Q196" s="8" t="s">
        <v>49</v>
      </c>
      <c r="R196" s="8"/>
      <c r="S196" s="8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8" t="s">
        <v>40</v>
      </c>
      <c r="D197" s="8"/>
      <c r="E197" s="8"/>
      <c r="F197" s="8"/>
      <c r="G197" s="8"/>
      <c r="H197" s="8"/>
      <c r="I197" s="8"/>
      <c r="J197" s="8"/>
      <c r="K197" s="20">
        <v>8</v>
      </c>
      <c r="L197" s="20"/>
      <c r="M197" s="20"/>
      <c r="N197" s="20">
        <v>8</v>
      </c>
      <c r="O197" s="20"/>
      <c r="P197" s="20"/>
      <c r="Q197" s="8" t="s">
        <v>49</v>
      </c>
      <c r="R197" s="8"/>
      <c r="S197" s="8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8" t="s">
        <v>40</v>
      </c>
      <c r="D198" s="8"/>
      <c r="E198" s="8"/>
      <c r="F198" s="8"/>
      <c r="G198" s="8"/>
      <c r="H198" s="8"/>
      <c r="I198" s="8"/>
      <c r="J198" s="8"/>
      <c r="K198" s="20">
        <v>10</v>
      </c>
      <c r="L198" s="20"/>
      <c r="M198" s="20"/>
      <c r="N198" s="20">
        <v>10</v>
      </c>
      <c r="O198" s="20"/>
      <c r="P198" s="20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8" t="s">
        <v>40</v>
      </c>
      <c r="D199" s="8"/>
      <c r="E199" s="8"/>
      <c r="F199" s="8"/>
      <c r="G199" s="8"/>
      <c r="H199" s="8"/>
      <c r="I199" s="8"/>
      <c r="J199" s="8"/>
      <c r="K199" s="20">
        <v>12</v>
      </c>
      <c r="L199" s="20"/>
      <c r="M199" s="20"/>
      <c r="N199" s="20">
        <v>12</v>
      </c>
      <c r="O199" s="20"/>
      <c r="P199" s="20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8" t="s">
        <v>40</v>
      </c>
      <c r="D200" s="8"/>
      <c r="E200" s="8"/>
      <c r="F200" s="8"/>
      <c r="G200" s="8"/>
      <c r="H200" s="8"/>
      <c r="I200" s="8"/>
      <c r="J200" s="8"/>
      <c r="K200" s="20">
        <v>12</v>
      </c>
      <c r="L200" s="20"/>
      <c r="M200" s="20"/>
      <c r="N200" s="20">
        <v>12</v>
      </c>
      <c r="O200" s="20"/>
      <c r="P200" s="20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20"/>
      <c r="L201" s="20"/>
      <c r="M201" s="20"/>
      <c r="N201" s="20"/>
      <c r="O201" s="20"/>
      <c r="P201" s="20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20"/>
      <c r="L202" s="20"/>
      <c r="M202" s="20"/>
      <c r="N202" s="20"/>
      <c r="O202" s="20"/>
      <c r="P202" s="20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20"/>
      <c r="L203" s="20"/>
      <c r="M203" s="20"/>
      <c r="N203" s="20"/>
      <c r="O203" s="20"/>
      <c r="P203" s="20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1" t="s">
        <v>25</v>
      </c>
      <c r="B205" s="21"/>
      <c r="C205" s="21"/>
      <c r="D205" s="21"/>
      <c r="E205" s="21"/>
      <c r="F205" s="21" t="s">
        <v>26</v>
      </c>
      <c r="G205" s="21"/>
      <c r="H205" s="21"/>
      <c r="I205" s="21"/>
      <c r="J205" s="21"/>
      <c r="K205" s="21" t="s">
        <v>27</v>
      </c>
      <c r="L205" s="21"/>
      <c r="M205" s="21"/>
      <c r="N205" s="21"/>
      <c r="O205" s="21"/>
      <c r="P205" s="21" t="s">
        <v>28</v>
      </c>
      <c r="Q205" s="21"/>
      <c r="R205" s="21"/>
      <c r="S205" s="21"/>
      <c r="T205" s="21"/>
      <c r="U205" s="21" t="s">
        <v>29</v>
      </c>
      <c r="V205" s="21"/>
      <c r="W205" s="21"/>
      <c r="X205" s="21"/>
      <c r="Y205" s="21" t="s">
        <v>30</v>
      </c>
      <c r="Z205" s="21"/>
      <c r="AA205" s="21"/>
      <c r="AB205" s="21"/>
      <c r="AC205" s="21" t="s">
        <v>31</v>
      </c>
      <c r="AD205" s="21"/>
      <c r="AE205" s="21"/>
      <c r="AF205" s="21"/>
      <c r="AG205" s="21"/>
    </row>
    <row r="206" spans="1:33" ht="18" customHeight="1" x14ac:dyDescent="0.15">
      <c r="A206" s="22">
        <f>COUNTA(C174:J203)</f>
        <v>27</v>
      </c>
      <c r="B206" s="22"/>
      <c r="C206" s="22"/>
      <c r="D206" s="22"/>
      <c r="E206" s="22"/>
      <c r="F206" s="23">
        <f>ROUNDDOWN(AVERAGE(K174:M203),0)</f>
        <v>10</v>
      </c>
      <c r="G206" s="23"/>
      <c r="H206" s="23"/>
      <c r="I206" s="23"/>
      <c r="J206" s="23"/>
      <c r="K206" s="23">
        <f>ROUNDDOWN(AVERAGE(N174:P203),0)</f>
        <v>9</v>
      </c>
      <c r="L206" s="23"/>
      <c r="M206" s="23"/>
      <c r="N206" s="23"/>
      <c r="O206" s="23"/>
      <c r="P206" s="22">
        <f>COUNTA(Q174:S203)</f>
        <v>8</v>
      </c>
      <c r="Q206" s="22"/>
      <c r="R206" s="22"/>
      <c r="S206" s="22"/>
      <c r="T206" s="22"/>
      <c r="U206" s="23">
        <f>ROUNDDOWN((P206/A206*100),0)</f>
        <v>29</v>
      </c>
      <c r="V206" s="23"/>
      <c r="W206" s="23"/>
      <c r="X206" s="23"/>
      <c r="Y206" s="23">
        <f>ROUNDDOWN((K206/F206*100),0)</f>
        <v>90</v>
      </c>
      <c r="Z206" s="23"/>
      <c r="AA206" s="23"/>
      <c r="AB206" s="23"/>
      <c r="AC206" s="23">
        <f>ROUNDDOWN(((A206-COUNTA(T174:Y203))/A206*100),0)</f>
        <v>100</v>
      </c>
      <c r="AD206" s="23"/>
      <c r="AE206" s="23"/>
      <c r="AF206" s="23"/>
      <c r="AG206" s="23"/>
    </row>
    <row r="207" spans="1:33" ht="18" customHeight="1" x14ac:dyDescent="0.15">
      <c r="A207" s="21" t="s">
        <v>33</v>
      </c>
      <c r="B207" s="21"/>
      <c r="C207" s="21"/>
      <c r="D207" s="21"/>
      <c r="E207" s="21"/>
      <c r="F207" s="36" t="s">
        <v>34</v>
      </c>
      <c r="G207" s="36"/>
      <c r="H207" s="36"/>
      <c r="I207" s="36"/>
      <c r="J207" s="36"/>
      <c r="K207" s="21" t="s">
        <v>35</v>
      </c>
      <c r="L207" s="21"/>
      <c r="M207" s="21"/>
      <c r="N207" s="21"/>
      <c r="O207" s="21"/>
      <c r="P207" s="34"/>
      <c r="Q207" s="34"/>
      <c r="R207" s="34"/>
      <c r="S207" s="34"/>
      <c r="T207" s="34"/>
      <c r="U207" s="34"/>
      <c r="V207" s="34"/>
      <c r="W207" s="34"/>
      <c r="X207" s="34"/>
      <c r="Y207" s="21" t="s">
        <v>36</v>
      </c>
      <c r="Z207" s="21"/>
      <c r="AA207" s="21"/>
      <c r="AB207" s="21"/>
      <c r="AC207" s="34"/>
      <c r="AD207" s="34"/>
      <c r="AE207" s="34"/>
      <c r="AF207" s="34"/>
      <c r="AG207" s="34"/>
    </row>
    <row r="208" spans="1:33" ht="18" customHeight="1" x14ac:dyDescent="0.15">
      <c r="A208" s="22">
        <f>A206-P206</f>
        <v>19</v>
      </c>
      <c r="B208" s="22"/>
      <c r="C208" s="22"/>
      <c r="D208" s="22"/>
      <c r="E208" s="22"/>
      <c r="F208" s="23">
        <f>((SUM(K174:M203)-SUMIF(Q174:S203,"伐倒",K174:M203))/A208)+1</f>
        <v>11.947368421052632</v>
      </c>
      <c r="G208" s="23"/>
      <c r="H208" s="23"/>
      <c r="I208" s="23"/>
      <c r="J208" s="23"/>
      <c r="K208" s="23">
        <f>ROUNDDOWN(((SUM(N174:P203)-SUMIF(Q174:S203,"伐倒",N174:P203))/A208),0)</f>
        <v>10</v>
      </c>
      <c r="L208" s="23"/>
      <c r="M208" s="23"/>
      <c r="N208" s="23"/>
      <c r="O208" s="23"/>
      <c r="P208" s="22"/>
      <c r="Q208" s="22"/>
      <c r="R208" s="22"/>
      <c r="S208" s="22"/>
      <c r="T208" s="22"/>
      <c r="U208" s="22"/>
      <c r="V208" s="22"/>
      <c r="W208" s="22"/>
      <c r="X208" s="22"/>
      <c r="Y208" s="23">
        <f>ROUNDDOWN(K208/F208*100,0)</f>
        <v>83</v>
      </c>
      <c r="Z208" s="23"/>
      <c r="AA208" s="23"/>
      <c r="AB208" s="23"/>
      <c r="AC208" s="35"/>
      <c r="AD208" s="35"/>
      <c r="AE208" s="35"/>
      <c r="AF208" s="35"/>
      <c r="AG208" s="35"/>
    </row>
    <row r="209" spans="1:33" ht="18" customHeight="1" x14ac:dyDescent="0.15">
      <c r="A209" s="24" t="s">
        <v>32</v>
      </c>
      <c r="B209" s="24"/>
      <c r="C209" s="24"/>
      <c r="D209" s="24"/>
      <c r="E209" s="24"/>
      <c r="F209" s="24"/>
      <c r="G209" s="24"/>
      <c r="H209" s="24"/>
      <c r="I209" s="24"/>
      <c r="J209" s="24"/>
      <c r="K209" s="24"/>
      <c r="L209" s="24"/>
      <c r="M209" s="24"/>
      <c r="N209" s="24"/>
      <c r="O209" s="24"/>
      <c r="P209" s="24"/>
      <c r="Q209" s="24"/>
      <c r="R209" s="24"/>
      <c r="S209" s="24"/>
      <c r="T209" s="24"/>
      <c r="U209" s="24"/>
      <c r="V209" s="24"/>
      <c r="W209" s="24"/>
      <c r="X209" s="24"/>
      <c r="Y209" s="24"/>
      <c r="Z209" s="24"/>
      <c r="AA209" s="24"/>
      <c r="AB209" s="24"/>
      <c r="AC209" s="24"/>
      <c r="AD209" s="24"/>
      <c r="AE209" s="24"/>
      <c r="AF209" s="24"/>
      <c r="AG209" s="24"/>
    </row>
    <row r="210" spans="1:33" ht="15.95" customHeight="1" x14ac:dyDescent="0.15">
      <c r="A210" s="25" t="s">
        <v>62</v>
      </c>
      <c r="B210" s="26"/>
      <c r="C210" s="26"/>
      <c r="D210" s="26"/>
      <c r="E210" s="26"/>
      <c r="F210" s="26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R210" s="26"/>
      <c r="S210" s="26"/>
      <c r="T210" s="26"/>
      <c r="U210" s="26"/>
      <c r="V210" s="26"/>
      <c r="W210" s="26"/>
      <c r="X210" s="26"/>
      <c r="Y210" s="26"/>
      <c r="Z210" s="26"/>
      <c r="AA210" s="26"/>
      <c r="AB210" s="26"/>
      <c r="AC210" s="26"/>
      <c r="AD210" s="26"/>
      <c r="AE210" s="26"/>
      <c r="AF210" s="26"/>
      <c r="AG210" s="27"/>
    </row>
    <row r="211" spans="1:33" ht="15.95" customHeight="1" x14ac:dyDescent="0.15">
      <c r="A211" s="28"/>
      <c r="B211" s="29"/>
      <c r="C211" s="29"/>
      <c r="D211" s="29"/>
      <c r="E211" s="29"/>
      <c r="F211" s="29"/>
      <c r="G211" s="29"/>
      <c r="H211" s="29"/>
      <c r="I211" s="29"/>
      <c r="J211" s="29"/>
      <c r="K211" s="29"/>
      <c r="L211" s="29"/>
      <c r="M211" s="29"/>
      <c r="N211" s="29"/>
      <c r="O211" s="29"/>
      <c r="P211" s="29"/>
      <c r="Q211" s="29"/>
      <c r="R211" s="29"/>
      <c r="S211" s="29"/>
      <c r="T211" s="29"/>
      <c r="U211" s="29"/>
      <c r="V211" s="29"/>
      <c r="W211" s="29"/>
      <c r="X211" s="29"/>
      <c r="Y211" s="29"/>
      <c r="Z211" s="29"/>
      <c r="AA211" s="29"/>
      <c r="AB211" s="29"/>
      <c r="AC211" s="29"/>
      <c r="AD211" s="29"/>
      <c r="AE211" s="29"/>
      <c r="AF211" s="29"/>
      <c r="AG211" s="30"/>
    </row>
    <row r="212" spans="1:33" ht="15.95" customHeight="1" x14ac:dyDescent="0.15">
      <c r="A212" s="28"/>
      <c r="B212" s="29"/>
      <c r="C212" s="29"/>
      <c r="D212" s="29"/>
      <c r="E212" s="29"/>
      <c r="F212" s="29"/>
      <c r="G212" s="29"/>
      <c r="H212" s="29"/>
      <c r="I212" s="29"/>
      <c r="J212" s="29"/>
      <c r="K212" s="29"/>
      <c r="L212" s="29"/>
      <c r="M212" s="29"/>
      <c r="N212" s="29"/>
      <c r="O212" s="29"/>
      <c r="P212" s="29"/>
      <c r="Q212" s="29"/>
      <c r="R212" s="29"/>
      <c r="S212" s="29"/>
      <c r="T212" s="29"/>
      <c r="U212" s="29"/>
      <c r="V212" s="29"/>
      <c r="W212" s="29"/>
      <c r="X212" s="29"/>
      <c r="Y212" s="29"/>
      <c r="Z212" s="29"/>
      <c r="AA212" s="29"/>
      <c r="AB212" s="29"/>
      <c r="AC212" s="29"/>
      <c r="AD212" s="29"/>
      <c r="AE212" s="29"/>
      <c r="AF212" s="29"/>
      <c r="AG212" s="30"/>
    </row>
    <row r="213" spans="1:33" ht="15.95" customHeight="1" x14ac:dyDescent="0.15">
      <c r="A213" s="28"/>
      <c r="B213" s="29"/>
      <c r="C213" s="29"/>
      <c r="D213" s="29"/>
      <c r="E213" s="29"/>
      <c r="F213" s="29"/>
      <c r="G213" s="29"/>
      <c r="H213" s="29"/>
      <c r="I213" s="29"/>
      <c r="J213" s="29"/>
      <c r="K213" s="29"/>
      <c r="L213" s="29"/>
      <c r="M213" s="29"/>
      <c r="N213" s="29"/>
      <c r="O213" s="29"/>
      <c r="P213" s="29"/>
      <c r="Q213" s="29"/>
      <c r="R213" s="29"/>
      <c r="S213" s="29"/>
      <c r="T213" s="29"/>
      <c r="U213" s="29"/>
      <c r="V213" s="29"/>
      <c r="W213" s="29"/>
      <c r="X213" s="29"/>
      <c r="Y213" s="29"/>
      <c r="Z213" s="29"/>
      <c r="AA213" s="29"/>
      <c r="AB213" s="29"/>
      <c r="AC213" s="29"/>
      <c r="AD213" s="29"/>
      <c r="AE213" s="29"/>
      <c r="AF213" s="29"/>
      <c r="AG213" s="30"/>
    </row>
    <row r="214" spans="1:33" ht="15.95" customHeight="1" x14ac:dyDescent="0.15">
      <c r="A214" s="31"/>
      <c r="B214" s="32"/>
      <c r="C214" s="32"/>
      <c r="D214" s="32"/>
      <c r="E214" s="32"/>
      <c r="F214" s="32"/>
      <c r="G214" s="32"/>
      <c r="H214" s="32"/>
      <c r="I214" s="32"/>
      <c r="J214" s="32"/>
      <c r="K214" s="32"/>
      <c r="L214" s="32"/>
      <c r="M214" s="32"/>
      <c r="N214" s="32"/>
      <c r="O214" s="32"/>
      <c r="P214" s="32"/>
      <c r="Q214" s="32"/>
      <c r="R214" s="32"/>
      <c r="S214" s="32"/>
      <c r="T214" s="32"/>
      <c r="U214" s="32"/>
      <c r="V214" s="32"/>
      <c r="W214" s="32"/>
      <c r="X214" s="32"/>
      <c r="Y214" s="32"/>
      <c r="Z214" s="32"/>
      <c r="AA214" s="32"/>
      <c r="AB214" s="32"/>
      <c r="AC214" s="32"/>
      <c r="AD214" s="32"/>
      <c r="AE214" s="32"/>
      <c r="AF214" s="32"/>
      <c r="AG214" s="33"/>
    </row>
    <row r="215" spans="1:33" ht="18" customHeight="1" x14ac:dyDescent="0.15">
      <c r="A215" s="9" t="s">
        <v>0</v>
      </c>
      <c r="B215" s="9"/>
      <c r="C215" s="9"/>
      <c r="D215" s="9"/>
      <c r="E215" s="9"/>
      <c r="F215" s="9"/>
      <c r="G215" s="9"/>
      <c r="H215" s="9"/>
      <c r="I215" s="9"/>
      <c r="J215" s="9"/>
      <c r="K215" s="9"/>
      <c r="L215" s="9"/>
      <c r="M215" s="9"/>
      <c r="N215" s="9"/>
      <c r="O215" s="9"/>
      <c r="P215" s="9"/>
      <c r="Q215" s="9"/>
      <c r="R215" s="9"/>
      <c r="S215" s="9"/>
      <c r="T215" s="9"/>
      <c r="U215" s="9"/>
      <c r="V215" s="9"/>
      <c r="W215" s="9"/>
      <c r="X215" s="9"/>
      <c r="Y215" s="9"/>
      <c r="Z215" s="9"/>
      <c r="AA215" s="9"/>
      <c r="AB215" s="9"/>
      <c r="AC215" s="9"/>
      <c r="AD215" s="9"/>
      <c r="AE215" s="9"/>
      <c r="AF215" s="9"/>
      <c r="AG215" s="9"/>
    </row>
    <row r="216" spans="1:33" ht="18" customHeight="1" x14ac:dyDescent="0.15">
      <c r="A216" s="10"/>
      <c r="B216" s="10"/>
      <c r="C216" s="10"/>
      <c r="D216" s="10"/>
      <c r="E216" s="10"/>
      <c r="F216" s="10"/>
      <c r="G216" s="10"/>
      <c r="H216" s="10"/>
      <c r="I216" s="10"/>
      <c r="J216" s="10"/>
      <c r="K216" s="10"/>
      <c r="L216" s="10"/>
      <c r="M216" s="10"/>
      <c r="N216" s="10"/>
      <c r="O216" s="10"/>
      <c r="P216" s="10"/>
      <c r="Q216" s="10"/>
      <c r="R216" s="10"/>
      <c r="S216" s="10"/>
      <c r="T216" s="11" t="s">
        <v>1</v>
      </c>
      <c r="U216" s="11"/>
      <c r="V216" s="11"/>
      <c r="W216" s="11"/>
      <c r="X216" s="11"/>
      <c r="Y216" s="11"/>
      <c r="Z216" s="12" t="s">
        <v>41</v>
      </c>
      <c r="AA216" s="8"/>
      <c r="AB216" s="8"/>
      <c r="AC216" s="8"/>
      <c r="AD216" s="8"/>
      <c r="AE216" s="8"/>
      <c r="AF216" s="8"/>
      <c r="AG216" s="8"/>
    </row>
    <row r="217" spans="1:33" ht="18" customHeight="1" x14ac:dyDescent="0.15">
      <c r="A217" s="11" t="s">
        <v>2</v>
      </c>
      <c r="B217" s="11"/>
      <c r="C217" s="11"/>
      <c r="D217" s="11"/>
      <c r="E217" s="8">
        <v>43</v>
      </c>
      <c r="F217" s="8"/>
      <c r="G217" s="8"/>
      <c r="H217" s="11" t="s">
        <v>3</v>
      </c>
      <c r="I217" s="11"/>
      <c r="J217" s="11"/>
      <c r="K217" s="8" t="s">
        <v>63</v>
      </c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</row>
    <row r="218" spans="1:33" ht="18" customHeight="1" x14ac:dyDescent="0.15">
      <c r="A218" s="11" t="s">
        <v>8</v>
      </c>
      <c r="B218" s="11"/>
      <c r="C218" s="11"/>
      <c r="D218" s="11"/>
      <c r="E218" s="11"/>
      <c r="F218" s="11"/>
      <c r="G218" s="11"/>
      <c r="H218" s="11" t="s">
        <v>4</v>
      </c>
      <c r="I218" s="11"/>
      <c r="J218" s="11"/>
      <c r="K218" s="11"/>
      <c r="L218" s="11"/>
      <c r="M218" s="11" t="s">
        <v>5</v>
      </c>
      <c r="N218" s="11"/>
      <c r="O218" s="11"/>
      <c r="P218" s="11"/>
      <c r="Q218" s="11"/>
      <c r="R218" s="11" t="s">
        <v>6</v>
      </c>
      <c r="S218" s="11"/>
      <c r="T218" s="11"/>
      <c r="U218" s="11"/>
      <c r="V218" s="11"/>
      <c r="W218" s="11" t="s">
        <v>37</v>
      </c>
      <c r="X218" s="11"/>
      <c r="Y218" s="11"/>
      <c r="Z218" s="11"/>
      <c r="AA218" s="11"/>
      <c r="AB218" s="11" t="s">
        <v>7</v>
      </c>
      <c r="AC218" s="11"/>
      <c r="AD218" s="11"/>
      <c r="AE218" s="11"/>
      <c r="AF218" s="11"/>
      <c r="AG218" s="11"/>
    </row>
    <row r="219" spans="1:33" ht="18" customHeight="1" x14ac:dyDescent="0.15">
      <c r="A219" s="11"/>
      <c r="B219" s="11"/>
      <c r="C219" s="11"/>
      <c r="D219" s="11"/>
      <c r="E219" s="11"/>
      <c r="F219" s="11"/>
      <c r="G219" s="11"/>
      <c r="H219" s="8" t="s">
        <v>43</v>
      </c>
      <c r="I219" s="8"/>
      <c r="J219" s="8"/>
      <c r="K219" s="8"/>
      <c r="L219" s="8"/>
      <c r="M219" s="8" t="s">
        <v>65</v>
      </c>
      <c r="N219" s="8"/>
      <c r="O219" s="8"/>
      <c r="P219" s="8"/>
      <c r="Q219" s="8"/>
      <c r="R219" s="8" t="s">
        <v>66</v>
      </c>
      <c r="S219" s="8"/>
      <c r="T219" s="8"/>
      <c r="U219" s="8"/>
      <c r="V219" s="8"/>
      <c r="W219" s="8" t="s">
        <v>67</v>
      </c>
      <c r="X219" s="8"/>
      <c r="Y219" s="8"/>
      <c r="Z219" s="8"/>
      <c r="AA219" s="8"/>
      <c r="AB219" s="8" t="s">
        <v>64</v>
      </c>
      <c r="AC219" s="8"/>
      <c r="AD219" s="8"/>
      <c r="AE219" s="8"/>
      <c r="AF219" s="8"/>
      <c r="AG219" s="8"/>
    </row>
    <row r="220" spans="1:33" ht="18" customHeight="1" x14ac:dyDescent="0.15">
      <c r="A220" s="11" t="s">
        <v>9</v>
      </c>
      <c r="B220" s="11"/>
      <c r="C220" s="11"/>
      <c r="D220" s="11"/>
      <c r="E220" s="11"/>
      <c r="F220" s="11"/>
      <c r="G220" s="11"/>
      <c r="H220" s="11" t="s">
        <v>10</v>
      </c>
      <c r="I220" s="11"/>
      <c r="J220" s="11"/>
      <c r="K220" s="11"/>
      <c r="L220" s="11"/>
      <c r="M220" s="11" t="s">
        <v>11</v>
      </c>
      <c r="N220" s="11"/>
      <c r="O220" s="11"/>
      <c r="P220" s="11"/>
      <c r="Q220" s="11"/>
      <c r="R220" s="11" t="s">
        <v>12</v>
      </c>
      <c r="S220" s="11"/>
      <c r="T220" s="11"/>
      <c r="U220" s="11"/>
      <c r="V220" s="11"/>
      <c r="W220" s="10"/>
      <c r="X220" s="10"/>
      <c r="Y220" s="10"/>
      <c r="Z220" s="10"/>
      <c r="AA220" s="10"/>
      <c r="AB220" s="10"/>
      <c r="AC220" s="10"/>
      <c r="AD220" s="10"/>
      <c r="AE220" s="10"/>
      <c r="AF220" s="10"/>
      <c r="AG220" s="10"/>
    </row>
    <row r="221" spans="1:33" ht="18" customHeight="1" x14ac:dyDescent="0.15">
      <c r="A221" s="11"/>
      <c r="B221" s="11"/>
      <c r="C221" s="11"/>
      <c r="D221" s="11"/>
      <c r="E221" s="11"/>
      <c r="F221" s="11"/>
      <c r="G221" s="11"/>
      <c r="H221" s="8" t="s">
        <v>38</v>
      </c>
      <c r="I221" s="8"/>
      <c r="J221" s="8"/>
      <c r="K221" s="8"/>
      <c r="L221" s="8"/>
      <c r="M221" s="8">
        <v>5</v>
      </c>
      <c r="N221" s="8"/>
      <c r="O221" s="8"/>
      <c r="P221" s="8"/>
      <c r="Q221" s="8"/>
      <c r="R221" s="8">
        <v>15</v>
      </c>
      <c r="S221" s="8"/>
      <c r="T221" s="8"/>
      <c r="U221" s="8"/>
      <c r="V221" s="8"/>
      <c r="W221" s="10"/>
      <c r="X221" s="10"/>
      <c r="Y221" s="10"/>
      <c r="Z221" s="10"/>
      <c r="AA221" s="10"/>
      <c r="AB221" s="10"/>
      <c r="AC221" s="10"/>
      <c r="AD221" s="10"/>
      <c r="AE221" s="10"/>
      <c r="AF221" s="10"/>
      <c r="AG221" s="10"/>
    </row>
    <row r="222" spans="1:33" ht="18" customHeight="1" x14ac:dyDescent="0.15">
      <c r="A222" s="11" t="s">
        <v>13</v>
      </c>
      <c r="B222" s="11"/>
      <c r="C222" s="11"/>
      <c r="D222" s="11"/>
      <c r="E222" s="11"/>
      <c r="F222" s="11"/>
      <c r="G222" s="11"/>
      <c r="H222" s="11"/>
      <c r="I222" s="11"/>
      <c r="J222" s="11"/>
      <c r="K222" s="11"/>
      <c r="L222" s="11"/>
      <c r="M222" s="11" t="s">
        <v>14</v>
      </c>
      <c r="N222" s="11"/>
      <c r="O222" s="11"/>
      <c r="P222" s="11"/>
      <c r="Q222" s="11"/>
      <c r="R222" s="8">
        <v>0.38</v>
      </c>
      <c r="S222" s="8"/>
      <c r="T222" s="8"/>
      <c r="U222" s="8"/>
      <c r="V222" s="8"/>
      <c r="W222" s="11" t="s">
        <v>15</v>
      </c>
      <c r="X222" s="11"/>
      <c r="Y222" s="11"/>
      <c r="Z222" s="11"/>
      <c r="AA222" s="11"/>
      <c r="AB222" s="13">
        <v>0.3</v>
      </c>
      <c r="AC222" s="13"/>
      <c r="AD222" s="13"/>
      <c r="AE222" s="13"/>
      <c r="AF222" s="13"/>
      <c r="AG222" s="13"/>
    </row>
    <row r="223" spans="1:33" ht="14.25" customHeight="1" x14ac:dyDescent="0.15">
      <c r="A223" s="10" t="s">
        <v>16</v>
      </c>
      <c r="B223" s="10"/>
      <c r="C223" s="10"/>
      <c r="D223" s="10"/>
      <c r="E223" s="10"/>
      <c r="F223" s="10"/>
      <c r="G223" s="10"/>
      <c r="H223" s="10"/>
      <c r="I223" s="10"/>
      <c r="J223" s="10"/>
      <c r="K223" s="10"/>
      <c r="L223" s="10"/>
      <c r="M223" s="10"/>
      <c r="N223" s="10"/>
      <c r="O223" s="10"/>
      <c r="P223" s="10"/>
      <c r="Q223" s="10"/>
      <c r="R223" s="10"/>
      <c r="S223" s="10"/>
      <c r="T223" s="10"/>
      <c r="U223" s="10"/>
      <c r="V223" s="10"/>
      <c r="W223" s="10"/>
      <c r="X223" s="10"/>
      <c r="Y223" s="10"/>
      <c r="Z223" s="10"/>
      <c r="AA223" s="10"/>
      <c r="AB223" s="10"/>
      <c r="AC223" s="10"/>
      <c r="AD223" s="10"/>
      <c r="AE223" s="10"/>
      <c r="AF223" s="10"/>
      <c r="AG223" s="10"/>
    </row>
    <row r="224" spans="1:33" x14ac:dyDescent="0.15">
      <c r="A224" s="2"/>
      <c r="AG224" s="3"/>
    </row>
    <row r="225" spans="1:33" x14ac:dyDescent="0.15">
      <c r="A225" s="2"/>
      <c r="AG225" s="3"/>
    </row>
    <row r="226" spans="1:33" x14ac:dyDescent="0.15">
      <c r="A226" s="2"/>
      <c r="AG226" s="3"/>
    </row>
    <row r="227" spans="1:33" x14ac:dyDescent="0.15">
      <c r="A227" s="2"/>
      <c r="AG227" s="3"/>
    </row>
    <row r="228" spans="1:33" x14ac:dyDescent="0.15">
      <c r="A228" s="2"/>
      <c r="AG228" s="3"/>
    </row>
    <row r="229" spans="1:33" x14ac:dyDescent="0.15">
      <c r="A229" s="2"/>
      <c r="AG229" s="3"/>
    </row>
    <row r="230" spans="1:33" x14ac:dyDescent="0.15">
      <c r="A230" s="2"/>
      <c r="AG230" s="3"/>
    </row>
    <row r="231" spans="1:33" x14ac:dyDescent="0.15">
      <c r="A231" s="2"/>
      <c r="AG231" s="3"/>
    </row>
    <row r="232" spans="1:33" x14ac:dyDescent="0.15">
      <c r="A232" s="2"/>
      <c r="AG232" s="3"/>
    </row>
    <row r="233" spans="1:33" x14ac:dyDescent="0.15">
      <c r="A233" s="2"/>
      <c r="AG233" s="3"/>
    </row>
    <row r="234" spans="1:33" x14ac:dyDescent="0.15">
      <c r="A234" s="2"/>
      <c r="AG234" s="3"/>
    </row>
    <row r="235" spans="1:33" x14ac:dyDescent="0.15">
      <c r="A235" s="2"/>
      <c r="AG235" s="3"/>
    </row>
    <row r="236" spans="1:33" x14ac:dyDescent="0.15">
      <c r="A236" s="2"/>
      <c r="AG236" s="3"/>
    </row>
    <row r="237" spans="1:33" x14ac:dyDescent="0.15">
      <c r="A237" s="2"/>
      <c r="AG237" s="3"/>
    </row>
    <row r="238" spans="1:33" x14ac:dyDescent="0.15">
      <c r="A238" s="2"/>
      <c r="AG238" s="3"/>
    </row>
    <row r="239" spans="1:33" x14ac:dyDescent="0.15">
      <c r="A239" s="2"/>
      <c r="AG239" s="3"/>
    </row>
    <row r="240" spans="1:33" x14ac:dyDescent="0.15">
      <c r="A240" s="4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6"/>
    </row>
    <row r="241" spans="1:33" x14ac:dyDescent="0.15">
      <c r="A241" s="2"/>
      <c r="AG241" s="3"/>
    </row>
    <row r="242" spans="1:33" x14ac:dyDescent="0.15">
      <c r="A242" s="2"/>
      <c r="AG242" s="3"/>
    </row>
    <row r="243" spans="1:33" x14ac:dyDescent="0.15">
      <c r="A243" s="2"/>
      <c r="AG243" s="3"/>
    </row>
    <row r="244" spans="1:33" x14ac:dyDescent="0.15">
      <c r="A244" s="2"/>
      <c r="AG244" s="3"/>
    </row>
    <row r="245" spans="1:33" x14ac:dyDescent="0.15">
      <c r="A245" s="2"/>
      <c r="AG245" s="3"/>
    </row>
    <row r="246" spans="1:33" x14ac:dyDescent="0.15">
      <c r="A246" s="2"/>
      <c r="AG246" s="3"/>
    </row>
    <row r="247" spans="1:33" x14ac:dyDescent="0.15">
      <c r="A247" s="2"/>
      <c r="AG247" s="3"/>
    </row>
    <row r="248" spans="1:33" x14ac:dyDescent="0.15">
      <c r="A248" s="2"/>
      <c r="AG248" s="3"/>
    </row>
    <row r="249" spans="1:33" x14ac:dyDescent="0.15">
      <c r="A249" s="2"/>
      <c r="AG249" s="3"/>
    </row>
    <row r="250" spans="1:33" x14ac:dyDescent="0.15">
      <c r="A250" s="2"/>
      <c r="AG250" s="3"/>
    </row>
    <row r="251" spans="1:33" x14ac:dyDescent="0.15">
      <c r="A251" s="2"/>
      <c r="AG251" s="3"/>
    </row>
    <row r="252" spans="1:33" x14ac:dyDescent="0.15">
      <c r="A252" s="2"/>
      <c r="AG252" s="3"/>
    </row>
    <row r="253" spans="1:33" x14ac:dyDescent="0.15">
      <c r="A253" s="2"/>
      <c r="AG253" s="3"/>
    </row>
    <row r="254" spans="1:33" x14ac:dyDescent="0.15">
      <c r="A254" s="2"/>
      <c r="AG254" s="3"/>
    </row>
    <row r="255" spans="1:33" x14ac:dyDescent="0.15">
      <c r="A255" s="2"/>
      <c r="AG255" s="3"/>
    </row>
    <row r="256" spans="1:33" x14ac:dyDescent="0.15">
      <c r="A256" s="2"/>
      <c r="AG256" s="3"/>
    </row>
    <row r="257" spans="1:33" x14ac:dyDescent="0.15">
      <c r="A257" s="4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6"/>
    </row>
    <row r="258" spans="1:33" x14ac:dyDescent="0.15">
      <c r="A258" s="2"/>
      <c r="AG258" s="3"/>
    </row>
    <row r="259" spans="1:33" x14ac:dyDescent="0.15">
      <c r="A259" s="2"/>
      <c r="AG259" s="3"/>
    </row>
    <row r="260" spans="1:33" x14ac:dyDescent="0.15">
      <c r="A260" s="2"/>
      <c r="AG260" s="3"/>
    </row>
    <row r="261" spans="1:33" x14ac:dyDescent="0.15">
      <c r="A261" s="2"/>
      <c r="AG261" s="3"/>
    </row>
    <row r="262" spans="1:33" x14ac:dyDescent="0.15">
      <c r="A262" s="2"/>
      <c r="AG262" s="3"/>
    </row>
    <row r="263" spans="1:33" x14ac:dyDescent="0.15">
      <c r="A263" s="2"/>
      <c r="AG263" s="3"/>
    </row>
    <row r="264" spans="1:33" x14ac:dyDescent="0.15">
      <c r="A264" s="2"/>
      <c r="AG264" s="3"/>
    </row>
    <row r="265" spans="1:33" x14ac:dyDescent="0.15">
      <c r="A265" s="2"/>
      <c r="AG265" s="3"/>
    </row>
    <row r="266" spans="1:33" x14ac:dyDescent="0.15">
      <c r="A266" s="2"/>
      <c r="AG266" s="3"/>
    </row>
    <row r="267" spans="1:33" x14ac:dyDescent="0.15">
      <c r="A267" s="2"/>
      <c r="AG267" s="3"/>
    </row>
    <row r="268" spans="1:33" x14ac:dyDescent="0.15">
      <c r="A268" s="2"/>
      <c r="AG268" s="3"/>
    </row>
    <row r="269" spans="1:33" x14ac:dyDescent="0.15">
      <c r="A269" s="2"/>
      <c r="AG269" s="3"/>
    </row>
    <row r="270" spans="1:33" x14ac:dyDescent="0.15">
      <c r="A270" s="2"/>
      <c r="AG270" s="3"/>
    </row>
    <row r="271" spans="1:33" x14ac:dyDescent="0.15">
      <c r="A271" s="2"/>
      <c r="AG271" s="3"/>
    </row>
    <row r="272" spans="1:33" x14ac:dyDescent="0.15">
      <c r="A272" s="2"/>
      <c r="AG272" s="3"/>
    </row>
    <row r="273" spans="1:33" x14ac:dyDescent="0.15">
      <c r="A273" s="2"/>
      <c r="AG273" s="3"/>
    </row>
    <row r="274" spans="1:33" x14ac:dyDescent="0.15">
      <c r="A274" s="2"/>
      <c r="AG274" s="3"/>
    </row>
    <row r="275" spans="1:33" x14ac:dyDescent="0.15">
      <c r="A275" s="4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6"/>
    </row>
    <row r="276" spans="1:33" ht="14.25" x14ac:dyDescent="0.15">
      <c r="A276" s="9" t="s">
        <v>0</v>
      </c>
      <c r="B276" s="9"/>
      <c r="C276" s="9"/>
      <c r="D276" s="9"/>
      <c r="E276" s="9"/>
      <c r="F276" s="9"/>
      <c r="G276" s="9"/>
      <c r="H276" s="9"/>
      <c r="I276" s="9"/>
      <c r="J276" s="9"/>
      <c r="K276" s="9"/>
      <c r="L276" s="9"/>
      <c r="M276" s="9"/>
      <c r="N276" s="9"/>
      <c r="O276" s="9"/>
      <c r="P276" s="9"/>
      <c r="Q276" s="9"/>
      <c r="R276" s="9"/>
      <c r="S276" s="9"/>
      <c r="T276" s="9"/>
      <c r="U276" s="9"/>
      <c r="V276" s="9"/>
      <c r="W276" s="9"/>
      <c r="X276" s="9"/>
      <c r="Y276" s="9"/>
      <c r="Z276" s="9"/>
      <c r="AA276" s="9"/>
      <c r="AB276" s="9"/>
      <c r="AC276" s="9"/>
      <c r="AD276" s="9"/>
      <c r="AE276" s="9"/>
      <c r="AF276" s="9"/>
      <c r="AG276" s="9"/>
    </row>
    <row r="277" spans="1:33" ht="18" customHeight="1" x14ac:dyDescent="0.15">
      <c r="A277" s="11" t="s">
        <v>2</v>
      </c>
      <c r="B277" s="11"/>
      <c r="C277" s="11"/>
      <c r="D277" s="11"/>
      <c r="E277" s="8">
        <v>43</v>
      </c>
      <c r="F277" s="8"/>
      <c r="G277" s="8"/>
      <c r="H277" s="11" t="s">
        <v>3</v>
      </c>
      <c r="I277" s="11"/>
      <c r="J277" s="11"/>
      <c r="K277" s="8" t="s">
        <v>63</v>
      </c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</row>
    <row r="278" spans="1:33" ht="18" customHeight="1" x14ac:dyDescent="0.15">
      <c r="A278" s="14" t="s">
        <v>17</v>
      </c>
      <c r="B278" s="15"/>
      <c r="C278" s="15"/>
      <c r="D278" s="15"/>
      <c r="E278" s="15"/>
      <c r="F278" s="15"/>
      <c r="G278" s="15"/>
      <c r="H278" s="15"/>
      <c r="I278" s="15"/>
      <c r="J278" s="15"/>
      <c r="K278" s="15"/>
      <c r="L278" s="15"/>
      <c r="M278" s="15"/>
      <c r="N278" s="15"/>
      <c r="O278" s="15"/>
      <c r="P278" s="15"/>
      <c r="Q278" s="15"/>
      <c r="R278" s="15"/>
      <c r="S278" s="15"/>
      <c r="T278" s="15"/>
      <c r="U278" s="15"/>
      <c r="V278" s="15"/>
      <c r="W278" s="15"/>
      <c r="X278" s="15"/>
      <c r="Y278" s="15"/>
      <c r="Z278" s="15"/>
      <c r="AA278" s="15"/>
      <c r="AB278" s="15"/>
      <c r="AC278" s="15"/>
      <c r="AD278" s="15"/>
      <c r="AE278" s="15"/>
      <c r="AF278" s="15"/>
      <c r="AG278" s="16"/>
    </row>
    <row r="279" spans="1:33" ht="13.5" customHeight="1" x14ac:dyDescent="0.15">
      <c r="A279" s="17" t="s">
        <v>18</v>
      </c>
      <c r="B279" s="17"/>
      <c r="C279" s="17" t="s">
        <v>19</v>
      </c>
      <c r="D279" s="17"/>
      <c r="E279" s="17"/>
      <c r="F279" s="17"/>
      <c r="G279" s="17"/>
      <c r="H279" s="17"/>
      <c r="I279" s="17"/>
      <c r="J279" s="17"/>
      <c r="K279" s="18" t="s">
        <v>23</v>
      </c>
      <c r="L279" s="18"/>
      <c r="M279" s="18"/>
      <c r="N279" s="18" t="s">
        <v>24</v>
      </c>
      <c r="O279" s="18"/>
      <c r="P279" s="18"/>
      <c r="Q279" s="18" t="s">
        <v>20</v>
      </c>
      <c r="R279" s="18"/>
      <c r="S279" s="18"/>
      <c r="T279" s="17" t="s">
        <v>21</v>
      </c>
      <c r="U279" s="17"/>
      <c r="V279" s="17"/>
      <c r="W279" s="17"/>
      <c r="X279" s="17"/>
      <c r="Y279" s="17"/>
      <c r="Z279" s="17" t="s">
        <v>22</v>
      </c>
      <c r="AA279" s="17"/>
      <c r="AB279" s="17"/>
      <c r="AC279" s="17"/>
      <c r="AD279" s="17"/>
      <c r="AE279" s="17"/>
      <c r="AF279" s="17"/>
      <c r="AG279" s="17"/>
    </row>
    <row r="280" spans="1:33" x14ac:dyDescent="0.15">
      <c r="A280" s="17"/>
      <c r="B280" s="17"/>
      <c r="C280" s="17"/>
      <c r="D280" s="17"/>
      <c r="E280" s="17"/>
      <c r="F280" s="17"/>
      <c r="G280" s="17"/>
      <c r="H280" s="17"/>
      <c r="I280" s="17"/>
      <c r="J280" s="17"/>
      <c r="K280" s="18"/>
      <c r="L280" s="18"/>
      <c r="M280" s="18"/>
      <c r="N280" s="18"/>
      <c r="O280" s="18"/>
      <c r="P280" s="18"/>
      <c r="Q280" s="18"/>
      <c r="R280" s="18"/>
      <c r="S280" s="18"/>
      <c r="T280" s="17"/>
      <c r="U280" s="17"/>
      <c r="V280" s="17"/>
      <c r="W280" s="17"/>
      <c r="X280" s="17"/>
      <c r="Y280" s="17"/>
      <c r="Z280" s="17"/>
      <c r="AA280" s="17"/>
      <c r="AB280" s="17"/>
      <c r="AC280" s="17"/>
      <c r="AD280" s="17"/>
      <c r="AE280" s="17"/>
      <c r="AF280" s="17"/>
      <c r="AG280" s="17"/>
    </row>
    <row r="281" spans="1:33" ht="20.100000000000001" customHeight="1" x14ac:dyDescent="0.15">
      <c r="A281" s="10">
        <v>1</v>
      </c>
      <c r="B281" s="10"/>
      <c r="C281" s="8" t="s">
        <v>40</v>
      </c>
      <c r="D281" s="8"/>
      <c r="E281" s="8"/>
      <c r="F281" s="8"/>
      <c r="G281" s="8"/>
      <c r="H281" s="8"/>
      <c r="I281" s="8"/>
      <c r="J281" s="8"/>
      <c r="K281" s="19">
        <v>18</v>
      </c>
      <c r="L281" s="19"/>
      <c r="M281" s="19"/>
      <c r="N281" s="19">
        <v>14</v>
      </c>
      <c r="O281" s="19"/>
      <c r="P281" s="19"/>
      <c r="Q281" s="8"/>
      <c r="R281" s="8"/>
      <c r="S281" s="8"/>
      <c r="T281" s="8"/>
      <c r="U281" s="8"/>
      <c r="V281" s="8"/>
      <c r="W281" s="8"/>
      <c r="X281" s="8"/>
      <c r="Y281" s="8"/>
      <c r="Z281" s="10"/>
      <c r="AA281" s="10"/>
      <c r="AB281" s="10"/>
      <c r="AC281" s="10"/>
      <c r="AD281" s="10"/>
      <c r="AE281" s="10"/>
      <c r="AF281" s="10"/>
      <c r="AG281" s="10"/>
    </row>
    <row r="282" spans="1:33" ht="20.100000000000001" customHeight="1" x14ac:dyDescent="0.15">
      <c r="A282" s="10">
        <v>2</v>
      </c>
      <c r="B282" s="10"/>
      <c r="C282" s="8" t="s">
        <v>40</v>
      </c>
      <c r="D282" s="8"/>
      <c r="E282" s="8"/>
      <c r="F282" s="8"/>
      <c r="G282" s="8"/>
      <c r="H282" s="8"/>
      <c r="I282" s="8"/>
      <c r="J282" s="8"/>
      <c r="K282" s="19">
        <v>12</v>
      </c>
      <c r="L282" s="19"/>
      <c r="M282" s="19"/>
      <c r="N282" s="19">
        <v>10</v>
      </c>
      <c r="O282" s="19"/>
      <c r="P282" s="19"/>
      <c r="Q282" s="8" t="s">
        <v>49</v>
      </c>
      <c r="R282" s="8"/>
      <c r="S282" s="8"/>
      <c r="T282" s="8"/>
      <c r="U282" s="8"/>
      <c r="V282" s="8"/>
      <c r="W282" s="8"/>
      <c r="X282" s="8"/>
      <c r="Y282" s="8"/>
      <c r="Z282" s="10"/>
      <c r="AA282" s="10"/>
      <c r="AB282" s="10"/>
      <c r="AC282" s="10"/>
      <c r="AD282" s="10"/>
      <c r="AE282" s="10"/>
      <c r="AF282" s="10"/>
      <c r="AG282" s="10"/>
    </row>
    <row r="283" spans="1:33" ht="20.100000000000001" customHeight="1" x14ac:dyDescent="0.15">
      <c r="A283" s="10">
        <v>3</v>
      </c>
      <c r="B283" s="10"/>
      <c r="C283" s="8" t="s">
        <v>40</v>
      </c>
      <c r="D283" s="8"/>
      <c r="E283" s="8"/>
      <c r="F283" s="8"/>
      <c r="G283" s="8"/>
      <c r="H283" s="8"/>
      <c r="I283" s="8"/>
      <c r="J283" s="8"/>
      <c r="K283" s="19">
        <v>12</v>
      </c>
      <c r="L283" s="19"/>
      <c r="M283" s="19"/>
      <c r="N283" s="19">
        <v>9</v>
      </c>
      <c r="O283" s="19"/>
      <c r="P283" s="19"/>
      <c r="Q283" s="8" t="s">
        <v>49</v>
      </c>
      <c r="R283" s="8"/>
      <c r="S283" s="8"/>
      <c r="T283" s="8" t="s">
        <v>68</v>
      </c>
      <c r="U283" s="8"/>
      <c r="V283" s="8"/>
      <c r="W283" s="8"/>
      <c r="X283" s="8"/>
      <c r="Y283" s="8"/>
      <c r="Z283" s="10"/>
      <c r="AA283" s="10"/>
      <c r="AB283" s="10"/>
      <c r="AC283" s="10"/>
      <c r="AD283" s="10"/>
      <c r="AE283" s="10"/>
      <c r="AF283" s="10"/>
      <c r="AG283" s="10"/>
    </row>
    <row r="284" spans="1:33" ht="20.100000000000001" customHeight="1" x14ac:dyDescent="0.15">
      <c r="A284" s="10">
        <v>4</v>
      </c>
      <c r="B284" s="10"/>
      <c r="C284" s="8" t="s">
        <v>40</v>
      </c>
      <c r="D284" s="8"/>
      <c r="E284" s="8"/>
      <c r="F284" s="8"/>
      <c r="G284" s="8"/>
      <c r="H284" s="8"/>
      <c r="I284" s="8"/>
      <c r="J284" s="8"/>
      <c r="K284" s="19">
        <v>26</v>
      </c>
      <c r="L284" s="19"/>
      <c r="M284" s="19"/>
      <c r="N284" s="19">
        <v>15</v>
      </c>
      <c r="O284" s="19"/>
      <c r="P284" s="19"/>
      <c r="Q284" s="8"/>
      <c r="R284" s="8"/>
      <c r="S284" s="8"/>
      <c r="T284" s="8"/>
      <c r="U284" s="8"/>
      <c r="V284" s="8"/>
      <c r="W284" s="8"/>
      <c r="X284" s="8"/>
      <c r="Y284" s="8"/>
      <c r="Z284" s="10"/>
      <c r="AA284" s="10"/>
      <c r="AB284" s="10"/>
      <c r="AC284" s="10"/>
      <c r="AD284" s="10"/>
      <c r="AE284" s="10"/>
      <c r="AF284" s="10"/>
      <c r="AG284" s="10"/>
    </row>
    <row r="285" spans="1:33" ht="20.100000000000001" customHeight="1" x14ac:dyDescent="0.15">
      <c r="A285" s="10">
        <v>5</v>
      </c>
      <c r="B285" s="10"/>
      <c r="C285" s="8" t="s">
        <v>40</v>
      </c>
      <c r="D285" s="8"/>
      <c r="E285" s="8"/>
      <c r="F285" s="8"/>
      <c r="G285" s="8"/>
      <c r="H285" s="8"/>
      <c r="I285" s="8"/>
      <c r="J285" s="8"/>
      <c r="K285" s="19">
        <v>18</v>
      </c>
      <c r="L285" s="19"/>
      <c r="M285" s="19"/>
      <c r="N285" s="19">
        <v>15</v>
      </c>
      <c r="O285" s="19"/>
      <c r="P285" s="19"/>
      <c r="Q285" s="8"/>
      <c r="R285" s="8"/>
      <c r="S285" s="8"/>
      <c r="T285" s="8"/>
      <c r="U285" s="8"/>
      <c r="V285" s="8"/>
      <c r="W285" s="8"/>
      <c r="X285" s="8"/>
      <c r="Y285" s="8"/>
      <c r="Z285" s="10"/>
      <c r="AA285" s="10"/>
      <c r="AB285" s="10"/>
      <c r="AC285" s="10"/>
      <c r="AD285" s="10"/>
      <c r="AE285" s="10"/>
      <c r="AF285" s="10"/>
      <c r="AG285" s="10"/>
    </row>
    <row r="286" spans="1:33" ht="19.5" customHeight="1" x14ac:dyDescent="0.15">
      <c r="A286" s="10">
        <v>6</v>
      </c>
      <c r="B286" s="10"/>
      <c r="C286" s="8" t="s">
        <v>40</v>
      </c>
      <c r="D286" s="8"/>
      <c r="E286" s="8"/>
      <c r="F286" s="8"/>
      <c r="G286" s="8"/>
      <c r="H286" s="8"/>
      <c r="I286" s="8"/>
      <c r="J286" s="8"/>
      <c r="K286" s="19">
        <v>30</v>
      </c>
      <c r="L286" s="19"/>
      <c r="M286" s="19"/>
      <c r="N286" s="19">
        <v>16</v>
      </c>
      <c r="O286" s="19"/>
      <c r="P286" s="19"/>
      <c r="Q286" s="8"/>
      <c r="R286" s="8"/>
      <c r="S286" s="8"/>
      <c r="T286" s="8"/>
      <c r="U286" s="8"/>
      <c r="V286" s="8"/>
      <c r="W286" s="8"/>
      <c r="X286" s="8"/>
      <c r="Y286" s="8"/>
      <c r="Z286" s="10"/>
      <c r="AA286" s="10"/>
      <c r="AB286" s="10"/>
      <c r="AC286" s="10"/>
      <c r="AD286" s="10"/>
      <c r="AE286" s="10"/>
      <c r="AF286" s="10"/>
      <c r="AG286" s="10"/>
    </row>
    <row r="287" spans="1:33" ht="20.100000000000001" customHeight="1" x14ac:dyDescent="0.15">
      <c r="A287" s="10">
        <v>7</v>
      </c>
      <c r="B287" s="10"/>
      <c r="C287" s="8" t="s">
        <v>40</v>
      </c>
      <c r="D287" s="8"/>
      <c r="E287" s="8"/>
      <c r="F287" s="8"/>
      <c r="G287" s="8"/>
      <c r="H287" s="8"/>
      <c r="I287" s="8"/>
      <c r="J287" s="8"/>
      <c r="K287" s="19">
        <v>26</v>
      </c>
      <c r="L287" s="19"/>
      <c r="M287" s="19"/>
      <c r="N287" s="19">
        <v>16</v>
      </c>
      <c r="O287" s="19"/>
      <c r="P287" s="19"/>
      <c r="Q287" s="8"/>
      <c r="R287" s="8"/>
      <c r="S287" s="8"/>
      <c r="T287" s="8"/>
      <c r="U287" s="8"/>
      <c r="V287" s="8"/>
      <c r="W287" s="8"/>
      <c r="X287" s="8"/>
      <c r="Y287" s="8"/>
      <c r="Z287" s="10"/>
      <c r="AA287" s="10"/>
      <c r="AB287" s="10"/>
      <c r="AC287" s="10"/>
      <c r="AD287" s="10"/>
      <c r="AE287" s="10"/>
      <c r="AF287" s="10"/>
      <c r="AG287" s="10"/>
    </row>
    <row r="288" spans="1:33" ht="20.100000000000001" customHeight="1" x14ac:dyDescent="0.15">
      <c r="A288" s="10">
        <v>8</v>
      </c>
      <c r="B288" s="10"/>
      <c r="C288" s="8" t="s">
        <v>40</v>
      </c>
      <c r="D288" s="8"/>
      <c r="E288" s="8"/>
      <c r="F288" s="8"/>
      <c r="G288" s="8"/>
      <c r="H288" s="8"/>
      <c r="I288" s="8"/>
      <c r="J288" s="8"/>
      <c r="K288" s="19">
        <v>20</v>
      </c>
      <c r="L288" s="19"/>
      <c r="M288" s="19"/>
      <c r="N288" s="19">
        <v>13</v>
      </c>
      <c r="O288" s="19"/>
      <c r="P288" s="19"/>
      <c r="Q288" s="8"/>
      <c r="R288" s="8"/>
      <c r="S288" s="8"/>
      <c r="T288" s="8"/>
      <c r="U288" s="8"/>
      <c r="V288" s="8"/>
      <c r="W288" s="8"/>
      <c r="X288" s="8"/>
      <c r="Y288" s="8"/>
      <c r="Z288" s="10"/>
      <c r="AA288" s="10"/>
      <c r="AB288" s="10"/>
      <c r="AC288" s="10"/>
      <c r="AD288" s="10"/>
      <c r="AE288" s="10"/>
      <c r="AF288" s="10"/>
      <c r="AG288" s="10"/>
    </row>
    <row r="289" spans="1:33" ht="20.100000000000001" customHeight="1" x14ac:dyDescent="0.15">
      <c r="A289" s="10">
        <v>9</v>
      </c>
      <c r="B289" s="10"/>
      <c r="C289" s="8" t="s">
        <v>40</v>
      </c>
      <c r="D289" s="8"/>
      <c r="E289" s="8"/>
      <c r="F289" s="8"/>
      <c r="G289" s="8"/>
      <c r="H289" s="8"/>
      <c r="I289" s="8"/>
      <c r="J289" s="8"/>
      <c r="K289" s="19">
        <v>12</v>
      </c>
      <c r="L289" s="19"/>
      <c r="M289" s="19"/>
      <c r="N289" s="19">
        <v>11</v>
      </c>
      <c r="O289" s="19"/>
      <c r="P289" s="19"/>
      <c r="Q289" s="8"/>
      <c r="R289" s="8"/>
      <c r="S289" s="8"/>
      <c r="T289" s="8"/>
      <c r="U289" s="8"/>
      <c r="V289" s="8"/>
      <c r="W289" s="8"/>
      <c r="X289" s="8"/>
      <c r="Y289" s="8"/>
      <c r="Z289" s="10"/>
      <c r="AA289" s="10"/>
      <c r="AB289" s="10"/>
      <c r="AC289" s="10"/>
      <c r="AD289" s="10"/>
      <c r="AE289" s="10"/>
      <c r="AF289" s="10"/>
      <c r="AG289" s="10"/>
    </row>
    <row r="290" spans="1:33" ht="20.100000000000001" customHeight="1" x14ac:dyDescent="0.15">
      <c r="A290" s="10">
        <v>10</v>
      </c>
      <c r="B290" s="10"/>
      <c r="C290" s="8" t="s">
        <v>40</v>
      </c>
      <c r="D290" s="8"/>
      <c r="E290" s="8"/>
      <c r="F290" s="8"/>
      <c r="G290" s="8"/>
      <c r="H290" s="8"/>
      <c r="I290" s="8"/>
      <c r="J290" s="8"/>
      <c r="K290" s="19">
        <v>10</v>
      </c>
      <c r="L290" s="19"/>
      <c r="M290" s="19"/>
      <c r="N290" s="19">
        <v>7</v>
      </c>
      <c r="O290" s="19"/>
      <c r="P290" s="19"/>
      <c r="Q290" s="8" t="s">
        <v>49</v>
      </c>
      <c r="R290" s="8"/>
      <c r="S290" s="8"/>
      <c r="T290" s="8" t="s">
        <v>68</v>
      </c>
      <c r="U290" s="8"/>
      <c r="V290" s="8"/>
      <c r="W290" s="8"/>
      <c r="X290" s="8"/>
      <c r="Y290" s="8"/>
      <c r="Z290" s="10"/>
      <c r="AA290" s="10"/>
      <c r="AB290" s="10"/>
      <c r="AC290" s="10"/>
      <c r="AD290" s="10"/>
      <c r="AE290" s="10"/>
      <c r="AF290" s="10"/>
      <c r="AG290" s="10"/>
    </row>
    <row r="291" spans="1:33" ht="20.100000000000001" customHeight="1" x14ac:dyDescent="0.15">
      <c r="A291" s="10">
        <v>11</v>
      </c>
      <c r="B291" s="10"/>
      <c r="C291" s="8" t="s">
        <v>40</v>
      </c>
      <c r="D291" s="8"/>
      <c r="E291" s="8"/>
      <c r="F291" s="8"/>
      <c r="G291" s="8"/>
      <c r="H291" s="8"/>
      <c r="I291" s="8"/>
      <c r="J291" s="8"/>
      <c r="K291" s="19">
        <v>18</v>
      </c>
      <c r="L291" s="19"/>
      <c r="M291" s="19"/>
      <c r="N291" s="19">
        <v>13</v>
      </c>
      <c r="O291" s="19"/>
      <c r="P291" s="19"/>
      <c r="Q291" s="8"/>
      <c r="R291" s="8"/>
      <c r="S291" s="8"/>
      <c r="T291" s="8"/>
      <c r="U291" s="8"/>
      <c r="V291" s="8"/>
      <c r="W291" s="8"/>
      <c r="X291" s="8"/>
      <c r="Y291" s="8"/>
      <c r="Z291" s="10"/>
      <c r="AA291" s="10"/>
      <c r="AB291" s="10"/>
      <c r="AC291" s="10"/>
      <c r="AD291" s="10"/>
      <c r="AE291" s="10"/>
      <c r="AF291" s="10"/>
      <c r="AG291" s="10"/>
    </row>
    <row r="292" spans="1:33" ht="20.100000000000001" customHeight="1" x14ac:dyDescent="0.15">
      <c r="A292" s="10">
        <v>12</v>
      </c>
      <c r="B292" s="10"/>
      <c r="C292" s="8" t="s">
        <v>40</v>
      </c>
      <c r="D292" s="8"/>
      <c r="E292" s="8"/>
      <c r="F292" s="8"/>
      <c r="G292" s="8"/>
      <c r="H292" s="8"/>
      <c r="I292" s="8"/>
      <c r="J292" s="8"/>
      <c r="K292" s="19">
        <v>8</v>
      </c>
      <c r="L292" s="19"/>
      <c r="M292" s="19"/>
      <c r="N292" s="19">
        <v>7</v>
      </c>
      <c r="O292" s="19"/>
      <c r="P292" s="19"/>
      <c r="Q292" s="8" t="s">
        <v>49</v>
      </c>
      <c r="R292" s="8"/>
      <c r="S292" s="8"/>
      <c r="T292" s="8" t="s">
        <v>68</v>
      </c>
      <c r="U292" s="8"/>
      <c r="V292" s="8"/>
      <c r="W292" s="8"/>
      <c r="X292" s="8"/>
      <c r="Y292" s="8"/>
      <c r="Z292" s="10"/>
      <c r="AA292" s="10"/>
      <c r="AB292" s="10"/>
      <c r="AC292" s="10"/>
      <c r="AD292" s="10"/>
      <c r="AE292" s="10"/>
      <c r="AF292" s="10"/>
      <c r="AG292" s="10"/>
    </row>
    <row r="293" spans="1:33" ht="20.100000000000001" customHeight="1" x14ac:dyDescent="0.15">
      <c r="A293" s="10">
        <v>13</v>
      </c>
      <c r="B293" s="10"/>
      <c r="C293" s="8" t="s">
        <v>40</v>
      </c>
      <c r="D293" s="8"/>
      <c r="E293" s="8"/>
      <c r="F293" s="8"/>
      <c r="G293" s="8"/>
      <c r="H293" s="8"/>
      <c r="I293" s="8"/>
      <c r="J293" s="8"/>
      <c r="K293" s="19">
        <v>12</v>
      </c>
      <c r="L293" s="19"/>
      <c r="M293" s="19"/>
      <c r="N293" s="19">
        <v>11</v>
      </c>
      <c r="O293" s="19"/>
      <c r="P293" s="19"/>
      <c r="Q293" s="8"/>
      <c r="R293" s="8"/>
      <c r="S293" s="8"/>
      <c r="T293" s="8"/>
      <c r="U293" s="8"/>
      <c r="V293" s="8"/>
      <c r="W293" s="8"/>
      <c r="X293" s="8"/>
      <c r="Y293" s="8"/>
      <c r="Z293" s="10"/>
      <c r="AA293" s="10"/>
      <c r="AB293" s="10"/>
      <c r="AC293" s="10"/>
      <c r="AD293" s="10"/>
      <c r="AE293" s="10"/>
      <c r="AF293" s="10"/>
      <c r="AG293" s="10"/>
    </row>
    <row r="294" spans="1:33" ht="20.100000000000001" customHeight="1" x14ac:dyDescent="0.15">
      <c r="A294" s="10">
        <v>14</v>
      </c>
      <c r="B294" s="10"/>
      <c r="C294" s="8" t="s">
        <v>40</v>
      </c>
      <c r="D294" s="8"/>
      <c r="E294" s="8"/>
      <c r="F294" s="8"/>
      <c r="G294" s="8"/>
      <c r="H294" s="8"/>
      <c r="I294" s="8"/>
      <c r="J294" s="8"/>
      <c r="K294" s="19">
        <v>18</v>
      </c>
      <c r="L294" s="19"/>
      <c r="M294" s="19"/>
      <c r="N294" s="19">
        <v>15</v>
      </c>
      <c r="O294" s="19"/>
      <c r="P294" s="19"/>
      <c r="Q294" s="8"/>
      <c r="R294" s="8"/>
      <c r="S294" s="8"/>
      <c r="T294" s="8"/>
      <c r="U294" s="8"/>
      <c r="V294" s="8"/>
      <c r="W294" s="8"/>
      <c r="X294" s="8"/>
      <c r="Y294" s="8"/>
      <c r="Z294" s="10"/>
      <c r="AA294" s="10"/>
      <c r="AB294" s="10"/>
      <c r="AC294" s="10"/>
      <c r="AD294" s="10"/>
      <c r="AE294" s="10"/>
      <c r="AF294" s="10"/>
      <c r="AG294" s="10"/>
    </row>
    <row r="295" spans="1:33" ht="20.100000000000001" customHeight="1" x14ac:dyDescent="0.15">
      <c r="A295" s="10">
        <v>15</v>
      </c>
      <c r="B295" s="10"/>
      <c r="C295" s="8" t="s">
        <v>40</v>
      </c>
      <c r="D295" s="8"/>
      <c r="E295" s="8"/>
      <c r="F295" s="8"/>
      <c r="G295" s="8"/>
      <c r="H295" s="8"/>
      <c r="I295" s="8"/>
      <c r="J295" s="8"/>
      <c r="K295" s="19">
        <v>12</v>
      </c>
      <c r="L295" s="19"/>
      <c r="M295" s="19"/>
      <c r="N295" s="19">
        <v>10</v>
      </c>
      <c r="O295" s="19"/>
      <c r="P295" s="19"/>
      <c r="Q295" s="8"/>
      <c r="R295" s="8"/>
      <c r="S295" s="8"/>
      <c r="T295" s="8"/>
      <c r="U295" s="8"/>
      <c r="V295" s="8"/>
      <c r="W295" s="8"/>
      <c r="X295" s="8"/>
      <c r="Y295" s="8"/>
      <c r="Z295" s="10"/>
      <c r="AA295" s="10"/>
      <c r="AB295" s="10"/>
      <c r="AC295" s="10"/>
      <c r="AD295" s="10"/>
      <c r="AE295" s="10"/>
      <c r="AF295" s="10"/>
      <c r="AG295" s="10"/>
    </row>
    <row r="296" spans="1:33" ht="20.100000000000001" customHeight="1" x14ac:dyDescent="0.15">
      <c r="A296" s="10">
        <v>16</v>
      </c>
      <c r="B296" s="10"/>
      <c r="C296" s="8" t="s">
        <v>40</v>
      </c>
      <c r="D296" s="8"/>
      <c r="E296" s="8"/>
      <c r="F296" s="8"/>
      <c r="G296" s="8"/>
      <c r="H296" s="8"/>
      <c r="I296" s="8"/>
      <c r="J296" s="8"/>
      <c r="K296" s="19">
        <v>8</v>
      </c>
      <c r="L296" s="19"/>
      <c r="M296" s="19"/>
      <c r="N296" s="19">
        <v>7</v>
      </c>
      <c r="O296" s="19"/>
      <c r="P296" s="19"/>
      <c r="Q296" s="8"/>
      <c r="R296" s="8"/>
      <c r="S296" s="8"/>
      <c r="T296" s="8"/>
      <c r="U296" s="8"/>
      <c r="V296" s="8"/>
      <c r="W296" s="8"/>
      <c r="X296" s="8"/>
      <c r="Y296" s="8"/>
      <c r="Z296" s="10"/>
      <c r="AA296" s="10"/>
      <c r="AB296" s="10"/>
      <c r="AC296" s="10"/>
      <c r="AD296" s="10"/>
      <c r="AE296" s="10"/>
      <c r="AF296" s="10"/>
      <c r="AG296" s="10"/>
    </row>
    <row r="297" spans="1:33" ht="20.100000000000001" customHeight="1" x14ac:dyDescent="0.15">
      <c r="A297" s="10">
        <v>17</v>
      </c>
      <c r="B297" s="10"/>
      <c r="C297" s="8"/>
      <c r="D297" s="8"/>
      <c r="E297" s="8"/>
      <c r="F297" s="8"/>
      <c r="G297" s="8"/>
      <c r="H297" s="8"/>
      <c r="I297" s="8"/>
      <c r="J297" s="8"/>
      <c r="K297" s="19"/>
      <c r="L297" s="19"/>
      <c r="M297" s="19"/>
      <c r="N297" s="19"/>
      <c r="O297" s="19"/>
      <c r="P297" s="19"/>
      <c r="Q297" s="8"/>
      <c r="R297" s="8"/>
      <c r="S297" s="8"/>
      <c r="T297" s="8"/>
      <c r="U297" s="8"/>
      <c r="V297" s="8"/>
      <c r="W297" s="8"/>
      <c r="X297" s="8"/>
      <c r="Y297" s="8"/>
      <c r="Z297" s="10"/>
      <c r="AA297" s="10"/>
      <c r="AB297" s="10"/>
      <c r="AC297" s="10"/>
      <c r="AD297" s="10"/>
      <c r="AE297" s="10"/>
      <c r="AF297" s="10"/>
      <c r="AG297" s="10"/>
    </row>
    <row r="298" spans="1:33" ht="20.100000000000001" customHeight="1" x14ac:dyDescent="0.15">
      <c r="A298" s="10">
        <v>18</v>
      </c>
      <c r="B298" s="10"/>
      <c r="C298" s="8"/>
      <c r="D298" s="8"/>
      <c r="E298" s="8"/>
      <c r="F298" s="8"/>
      <c r="G298" s="8"/>
      <c r="H298" s="8"/>
      <c r="I298" s="8"/>
      <c r="J298" s="8"/>
      <c r="K298" s="20"/>
      <c r="L298" s="20"/>
      <c r="M298" s="20"/>
      <c r="N298" s="20"/>
      <c r="O298" s="20"/>
      <c r="P298" s="20"/>
      <c r="Q298" s="8"/>
      <c r="R298" s="8"/>
      <c r="S298" s="8"/>
      <c r="T298" s="10"/>
      <c r="U298" s="10"/>
      <c r="V298" s="10"/>
      <c r="W298" s="10"/>
      <c r="X298" s="10"/>
      <c r="Y298" s="10"/>
      <c r="Z298" s="10"/>
      <c r="AA298" s="10"/>
      <c r="AB298" s="10"/>
      <c r="AC298" s="10"/>
      <c r="AD298" s="10"/>
      <c r="AE298" s="10"/>
      <c r="AF298" s="10"/>
      <c r="AG298" s="10"/>
    </row>
    <row r="299" spans="1:33" ht="20.100000000000001" customHeight="1" x14ac:dyDescent="0.15">
      <c r="A299" s="10">
        <v>19</v>
      </c>
      <c r="B299" s="10"/>
      <c r="C299" s="8"/>
      <c r="D299" s="8"/>
      <c r="E299" s="8"/>
      <c r="F299" s="8"/>
      <c r="G299" s="8"/>
      <c r="H299" s="8"/>
      <c r="I299" s="8"/>
      <c r="J299" s="8"/>
      <c r="K299" s="20"/>
      <c r="L299" s="20"/>
      <c r="M299" s="20"/>
      <c r="N299" s="20"/>
      <c r="O299" s="20"/>
      <c r="P299" s="20"/>
      <c r="Q299" s="8"/>
      <c r="R299" s="8"/>
      <c r="S299" s="8"/>
      <c r="T299" s="10"/>
      <c r="U299" s="10"/>
      <c r="V299" s="10"/>
      <c r="W299" s="10"/>
      <c r="X299" s="10"/>
      <c r="Y299" s="10"/>
      <c r="Z299" s="10"/>
      <c r="AA299" s="10"/>
      <c r="AB299" s="10"/>
      <c r="AC299" s="10"/>
      <c r="AD299" s="10"/>
      <c r="AE299" s="10"/>
      <c r="AF299" s="10"/>
      <c r="AG299" s="10"/>
    </row>
    <row r="300" spans="1:33" ht="20.100000000000001" customHeight="1" x14ac:dyDescent="0.15">
      <c r="A300" s="10">
        <v>20</v>
      </c>
      <c r="B300" s="10"/>
      <c r="C300" s="8"/>
      <c r="D300" s="8"/>
      <c r="E300" s="8"/>
      <c r="F300" s="8"/>
      <c r="G300" s="8"/>
      <c r="H300" s="8"/>
      <c r="I300" s="8"/>
      <c r="J300" s="8"/>
      <c r="K300" s="20"/>
      <c r="L300" s="20"/>
      <c r="M300" s="20"/>
      <c r="N300" s="20"/>
      <c r="O300" s="20"/>
      <c r="P300" s="20"/>
      <c r="Q300" s="10"/>
      <c r="R300" s="10"/>
      <c r="S300" s="10"/>
      <c r="T300" s="10"/>
      <c r="U300" s="10"/>
      <c r="V300" s="10"/>
      <c r="W300" s="10"/>
      <c r="X300" s="10"/>
      <c r="Y300" s="10"/>
      <c r="Z300" s="10"/>
      <c r="AA300" s="10"/>
      <c r="AB300" s="10"/>
      <c r="AC300" s="10"/>
      <c r="AD300" s="10"/>
      <c r="AE300" s="10"/>
      <c r="AF300" s="10"/>
      <c r="AG300" s="10"/>
    </row>
    <row r="301" spans="1:33" ht="20.100000000000001" customHeight="1" x14ac:dyDescent="0.15">
      <c r="A301" s="10">
        <v>21</v>
      </c>
      <c r="B301" s="10"/>
      <c r="C301" s="8"/>
      <c r="D301" s="8"/>
      <c r="E301" s="8"/>
      <c r="F301" s="8"/>
      <c r="G301" s="8"/>
      <c r="H301" s="8"/>
      <c r="I301" s="8"/>
      <c r="J301" s="8"/>
      <c r="K301" s="20"/>
      <c r="L301" s="20"/>
      <c r="M301" s="20"/>
      <c r="N301" s="20"/>
      <c r="O301" s="20"/>
      <c r="P301" s="20"/>
      <c r="Q301" s="8"/>
      <c r="R301" s="8"/>
      <c r="S301" s="8"/>
      <c r="T301" s="10"/>
      <c r="U301" s="10"/>
      <c r="V301" s="10"/>
      <c r="W301" s="10"/>
      <c r="X301" s="10"/>
      <c r="Y301" s="10"/>
      <c r="Z301" s="10"/>
      <c r="AA301" s="10"/>
      <c r="AB301" s="10"/>
      <c r="AC301" s="10"/>
      <c r="AD301" s="10"/>
      <c r="AE301" s="10"/>
      <c r="AF301" s="10"/>
      <c r="AG301" s="10"/>
    </row>
    <row r="302" spans="1:33" ht="20.100000000000001" customHeight="1" x14ac:dyDescent="0.15">
      <c r="A302" s="10">
        <v>22</v>
      </c>
      <c r="B302" s="10"/>
      <c r="C302" s="8"/>
      <c r="D302" s="8"/>
      <c r="E302" s="8"/>
      <c r="F302" s="8"/>
      <c r="G302" s="8"/>
      <c r="H302" s="8"/>
      <c r="I302" s="8"/>
      <c r="J302" s="8"/>
      <c r="K302" s="20"/>
      <c r="L302" s="20"/>
      <c r="M302" s="20"/>
      <c r="N302" s="20"/>
      <c r="O302" s="20"/>
      <c r="P302" s="20"/>
      <c r="Q302" s="10"/>
      <c r="R302" s="10"/>
      <c r="S302" s="10"/>
      <c r="T302" s="10"/>
      <c r="U302" s="10"/>
      <c r="V302" s="10"/>
      <c r="W302" s="10"/>
      <c r="X302" s="10"/>
      <c r="Y302" s="10"/>
      <c r="Z302" s="10"/>
      <c r="AA302" s="10"/>
      <c r="AB302" s="10"/>
      <c r="AC302" s="10"/>
      <c r="AD302" s="10"/>
      <c r="AE302" s="10"/>
      <c r="AF302" s="10"/>
      <c r="AG302" s="10"/>
    </row>
    <row r="303" spans="1:33" ht="20.100000000000001" customHeight="1" x14ac:dyDescent="0.15">
      <c r="A303" s="10">
        <v>23</v>
      </c>
      <c r="B303" s="10"/>
      <c r="C303" s="8"/>
      <c r="D303" s="8"/>
      <c r="E303" s="8"/>
      <c r="F303" s="8"/>
      <c r="G303" s="8"/>
      <c r="H303" s="8"/>
      <c r="I303" s="8"/>
      <c r="J303" s="8"/>
      <c r="K303" s="20"/>
      <c r="L303" s="20"/>
      <c r="M303" s="20"/>
      <c r="N303" s="20"/>
      <c r="O303" s="20"/>
      <c r="P303" s="20"/>
      <c r="Q303" s="8"/>
      <c r="R303" s="8"/>
      <c r="S303" s="8"/>
      <c r="T303" s="10"/>
      <c r="U303" s="10"/>
      <c r="V303" s="10"/>
      <c r="W303" s="10"/>
      <c r="X303" s="10"/>
      <c r="Y303" s="10"/>
      <c r="Z303" s="10"/>
      <c r="AA303" s="10"/>
      <c r="AB303" s="10"/>
      <c r="AC303" s="10"/>
      <c r="AD303" s="10"/>
      <c r="AE303" s="10"/>
      <c r="AF303" s="10"/>
      <c r="AG303" s="10"/>
    </row>
    <row r="304" spans="1:33" ht="20.100000000000001" customHeight="1" x14ac:dyDescent="0.15">
      <c r="A304" s="10">
        <v>24</v>
      </c>
      <c r="B304" s="10"/>
      <c r="C304" s="8"/>
      <c r="D304" s="8"/>
      <c r="E304" s="8"/>
      <c r="F304" s="8"/>
      <c r="G304" s="8"/>
      <c r="H304" s="8"/>
      <c r="I304" s="8"/>
      <c r="J304" s="8"/>
      <c r="K304" s="20"/>
      <c r="L304" s="20"/>
      <c r="M304" s="20"/>
      <c r="N304" s="20"/>
      <c r="O304" s="20"/>
      <c r="P304" s="20"/>
      <c r="Q304" s="8"/>
      <c r="R304" s="8"/>
      <c r="S304" s="8"/>
      <c r="T304" s="10"/>
      <c r="U304" s="10"/>
      <c r="V304" s="10"/>
      <c r="W304" s="10"/>
      <c r="X304" s="10"/>
      <c r="Y304" s="10"/>
      <c r="Z304" s="10"/>
      <c r="AA304" s="10"/>
      <c r="AB304" s="10"/>
      <c r="AC304" s="10"/>
      <c r="AD304" s="10"/>
      <c r="AE304" s="10"/>
      <c r="AF304" s="10"/>
      <c r="AG304" s="10"/>
    </row>
    <row r="305" spans="1:33" ht="20.100000000000001" customHeight="1" x14ac:dyDescent="0.15">
      <c r="A305" s="10">
        <v>25</v>
      </c>
      <c r="B305" s="10"/>
      <c r="C305" s="8"/>
      <c r="D305" s="8"/>
      <c r="E305" s="8"/>
      <c r="F305" s="8"/>
      <c r="G305" s="8"/>
      <c r="H305" s="8"/>
      <c r="I305" s="8"/>
      <c r="J305" s="8"/>
      <c r="K305" s="20"/>
      <c r="L305" s="20"/>
      <c r="M305" s="20"/>
      <c r="N305" s="20"/>
      <c r="O305" s="20"/>
      <c r="P305" s="20"/>
      <c r="Q305" s="10"/>
      <c r="R305" s="10"/>
      <c r="S305" s="10"/>
      <c r="T305" s="10"/>
      <c r="U305" s="10"/>
      <c r="V305" s="10"/>
      <c r="W305" s="10"/>
      <c r="X305" s="10"/>
      <c r="Y305" s="10"/>
      <c r="Z305" s="10"/>
      <c r="AA305" s="10"/>
      <c r="AB305" s="10"/>
      <c r="AC305" s="10"/>
      <c r="AD305" s="10"/>
      <c r="AE305" s="10"/>
      <c r="AF305" s="10"/>
      <c r="AG305" s="10"/>
    </row>
    <row r="306" spans="1:33" ht="20.100000000000001" customHeight="1" x14ac:dyDescent="0.15">
      <c r="A306" s="10">
        <v>26</v>
      </c>
      <c r="B306" s="10"/>
      <c r="C306" s="8"/>
      <c r="D306" s="8"/>
      <c r="E306" s="8"/>
      <c r="F306" s="8"/>
      <c r="G306" s="8"/>
      <c r="H306" s="8"/>
      <c r="I306" s="8"/>
      <c r="J306" s="8"/>
      <c r="K306" s="20"/>
      <c r="L306" s="20"/>
      <c r="M306" s="20"/>
      <c r="N306" s="20"/>
      <c r="O306" s="20"/>
      <c r="P306" s="20"/>
      <c r="Q306" s="10"/>
      <c r="R306" s="10"/>
      <c r="S306" s="10"/>
      <c r="T306" s="10"/>
      <c r="U306" s="10"/>
      <c r="V306" s="10"/>
      <c r="W306" s="10"/>
      <c r="X306" s="10"/>
      <c r="Y306" s="10"/>
      <c r="Z306" s="10"/>
      <c r="AA306" s="10"/>
      <c r="AB306" s="10"/>
      <c r="AC306" s="10"/>
      <c r="AD306" s="10"/>
      <c r="AE306" s="10"/>
      <c r="AF306" s="10"/>
      <c r="AG306" s="10"/>
    </row>
    <row r="307" spans="1:33" ht="20.100000000000001" customHeight="1" x14ac:dyDescent="0.15">
      <c r="A307" s="10">
        <v>27</v>
      </c>
      <c r="B307" s="10"/>
      <c r="C307" s="8"/>
      <c r="D307" s="8"/>
      <c r="E307" s="8"/>
      <c r="F307" s="8"/>
      <c r="G307" s="8"/>
      <c r="H307" s="8"/>
      <c r="I307" s="8"/>
      <c r="J307" s="8"/>
      <c r="K307" s="20"/>
      <c r="L307" s="20"/>
      <c r="M307" s="20"/>
      <c r="N307" s="20"/>
      <c r="O307" s="20"/>
      <c r="P307" s="20"/>
      <c r="Q307" s="10"/>
      <c r="R307" s="10"/>
      <c r="S307" s="10"/>
      <c r="T307" s="10"/>
      <c r="U307" s="10"/>
      <c r="V307" s="10"/>
      <c r="W307" s="10"/>
      <c r="X307" s="10"/>
      <c r="Y307" s="10"/>
      <c r="Z307" s="10"/>
      <c r="AA307" s="10"/>
      <c r="AB307" s="10"/>
      <c r="AC307" s="10"/>
      <c r="AD307" s="10"/>
      <c r="AE307" s="10"/>
      <c r="AF307" s="10"/>
      <c r="AG307" s="10"/>
    </row>
    <row r="308" spans="1:33" ht="20.100000000000001" customHeight="1" x14ac:dyDescent="0.15">
      <c r="A308" s="10">
        <v>28</v>
      </c>
      <c r="B308" s="10"/>
      <c r="C308" s="10"/>
      <c r="D308" s="10"/>
      <c r="E308" s="10"/>
      <c r="F308" s="10"/>
      <c r="G308" s="10"/>
      <c r="H308" s="10"/>
      <c r="I308" s="10"/>
      <c r="J308" s="10"/>
      <c r="K308" s="20"/>
      <c r="L308" s="20"/>
      <c r="M308" s="20"/>
      <c r="N308" s="20"/>
      <c r="O308" s="20"/>
      <c r="P308" s="20"/>
      <c r="Q308" s="10"/>
      <c r="R308" s="10"/>
      <c r="S308" s="10"/>
      <c r="T308" s="10"/>
      <c r="U308" s="10"/>
      <c r="V308" s="10"/>
      <c r="W308" s="10"/>
      <c r="X308" s="10"/>
      <c r="Y308" s="10"/>
      <c r="Z308" s="10"/>
      <c r="AA308" s="10"/>
      <c r="AB308" s="10"/>
      <c r="AC308" s="10"/>
      <c r="AD308" s="10"/>
      <c r="AE308" s="10"/>
      <c r="AF308" s="10"/>
      <c r="AG308" s="10"/>
    </row>
    <row r="309" spans="1:33" ht="20.100000000000001" customHeight="1" x14ac:dyDescent="0.15">
      <c r="A309" s="10">
        <v>29</v>
      </c>
      <c r="B309" s="10"/>
      <c r="C309" s="10"/>
      <c r="D309" s="10"/>
      <c r="E309" s="10"/>
      <c r="F309" s="10"/>
      <c r="G309" s="10"/>
      <c r="H309" s="10"/>
      <c r="I309" s="10"/>
      <c r="J309" s="10"/>
      <c r="K309" s="20"/>
      <c r="L309" s="20"/>
      <c r="M309" s="20"/>
      <c r="N309" s="20"/>
      <c r="O309" s="20"/>
      <c r="P309" s="20"/>
      <c r="Q309" s="10"/>
      <c r="R309" s="10"/>
      <c r="S309" s="10"/>
      <c r="T309" s="10"/>
      <c r="U309" s="10"/>
      <c r="V309" s="10"/>
      <c r="W309" s="10"/>
      <c r="X309" s="10"/>
      <c r="Y309" s="10"/>
      <c r="Z309" s="10"/>
      <c r="AA309" s="10"/>
      <c r="AB309" s="10"/>
      <c r="AC309" s="10"/>
      <c r="AD309" s="10"/>
      <c r="AE309" s="10"/>
      <c r="AF309" s="10"/>
      <c r="AG309" s="10"/>
    </row>
    <row r="310" spans="1:33" ht="20.100000000000001" customHeight="1" x14ac:dyDescent="0.15">
      <c r="A310" s="10">
        <v>30</v>
      </c>
      <c r="B310" s="10"/>
      <c r="C310" s="10"/>
      <c r="D310" s="10"/>
      <c r="E310" s="10"/>
      <c r="F310" s="10"/>
      <c r="G310" s="10"/>
      <c r="H310" s="10"/>
      <c r="I310" s="10"/>
      <c r="J310" s="10"/>
      <c r="K310" s="20"/>
      <c r="L310" s="20"/>
      <c r="M310" s="20"/>
      <c r="N310" s="20"/>
      <c r="O310" s="20"/>
      <c r="P310" s="20"/>
      <c r="Q310" s="10"/>
      <c r="R310" s="10"/>
      <c r="S310" s="10"/>
      <c r="T310" s="10"/>
      <c r="U310" s="10"/>
      <c r="V310" s="10"/>
      <c r="W310" s="10"/>
      <c r="X310" s="10"/>
      <c r="Y310" s="10"/>
      <c r="Z310" s="10"/>
      <c r="AA310" s="10"/>
      <c r="AB310" s="10"/>
      <c r="AC310" s="10"/>
      <c r="AD310" s="10"/>
      <c r="AE310" s="10"/>
      <c r="AF310" s="10"/>
      <c r="AG310" s="10"/>
    </row>
    <row r="311" spans="1:33" ht="13.5" customHeight="1" x14ac:dyDescent="0.15">
      <c r="A311" s="7"/>
      <c r="B311" s="7"/>
      <c r="C311" s="7"/>
      <c r="D311" s="7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  <c r="AC311" s="7"/>
      <c r="AD311" s="7"/>
      <c r="AE311" s="7"/>
      <c r="AF311" s="7"/>
      <c r="AG311" s="7"/>
    </row>
    <row r="312" spans="1:33" ht="18" customHeight="1" x14ac:dyDescent="0.15">
      <c r="A312" s="21" t="s">
        <v>25</v>
      </c>
      <c r="B312" s="21"/>
      <c r="C312" s="21"/>
      <c r="D312" s="21"/>
      <c r="E312" s="21"/>
      <c r="F312" s="21" t="s">
        <v>26</v>
      </c>
      <c r="G312" s="21"/>
      <c r="H312" s="21"/>
      <c r="I312" s="21"/>
      <c r="J312" s="21"/>
      <c r="K312" s="21" t="s">
        <v>27</v>
      </c>
      <c r="L312" s="21"/>
      <c r="M312" s="21"/>
      <c r="N312" s="21"/>
      <c r="O312" s="21"/>
      <c r="P312" s="21" t="s">
        <v>28</v>
      </c>
      <c r="Q312" s="21"/>
      <c r="R312" s="21"/>
      <c r="S312" s="21"/>
      <c r="T312" s="21"/>
      <c r="U312" s="21" t="s">
        <v>29</v>
      </c>
      <c r="V312" s="21"/>
      <c r="W312" s="21"/>
      <c r="X312" s="21"/>
      <c r="Y312" s="21" t="s">
        <v>30</v>
      </c>
      <c r="Z312" s="21"/>
      <c r="AA312" s="21"/>
      <c r="AB312" s="21"/>
      <c r="AC312" s="21" t="s">
        <v>31</v>
      </c>
      <c r="AD312" s="21"/>
      <c r="AE312" s="21"/>
      <c r="AF312" s="21"/>
      <c r="AG312" s="21"/>
    </row>
    <row r="313" spans="1:33" ht="18" customHeight="1" x14ac:dyDescent="0.15">
      <c r="A313" s="22">
        <f>COUNTA(C281:J310)</f>
        <v>16</v>
      </c>
      <c r="B313" s="22"/>
      <c r="C313" s="22"/>
      <c r="D313" s="22"/>
      <c r="E313" s="22"/>
      <c r="F313" s="23">
        <f>ROUNDDOWN(AVERAGE(K281:M310),0)</f>
        <v>16</v>
      </c>
      <c r="G313" s="23"/>
      <c r="H313" s="23"/>
      <c r="I313" s="23"/>
      <c r="J313" s="23"/>
      <c r="K313" s="23">
        <f>ROUNDDOWN(AVERAGE(N281:P310),0)</f>
        <v>11</v>
      </c>
      <c r="L313" s="23"/>
      <c r="M313" s="23"/>
      <c r="N313" s="23"/>
      <c r="O313" s="23"/>
      <c r="P313" s="22">
        <f>COUNTA(Q281:S310)</f>
        <v>4</v>
      </c>
      <c r="Q313" s="22"/>
      <c r="R313" s="22"/>
      <c r="S313" s="22"/>
      <c r="T313" s="22"/>
      <c r="U313" s="23">
        <f>ROUNDDOWN((P313/A313*100),0)</f>
        <v>25</v>
      </c>
      <c r="V313" s="23"/>
      <c r="W313" s="23"/>
      <c r="X313" s="23"/>
      <c r="Y313" s="23">
        <f>ROUNDDOWN((K313/F313*100),0)</f>
        <v>68</v>
      </c>
      <c r="Z313" s="23"/>
      <c r="AA313" s="23"/>
      <c r="AB313" s="23"/>
      <c r="AC313" s="23">
        <f>ROUNDDOWN(((A313-COUNTA(T281:Y310))/A313*100),0)</f>
        <v>81</v>
      </c>
      <c r="AD313" s="23"/>
      <c r="AE313" s="23"/>
      <c r="AF313" s="23"/>
      <c r="AG313" s="23"/>
    </row>
    <row r="314" spans="1:33" ht="18" customHeight="1" x14ac:dyDescent="0.15">
      <c r="A314" s="21" t="s">
        <v>33</v>
      </c>
      <c r="B314" s="21"/>
      <c r="C314" s="21"/>
      <c r="D314" s="21"/>
      <c r="E314" s="21"/>
      <c r="F314" s="36" t="s">
        <v>34</v>
      </c>
      <c r="G314" s="36"/>
      <c r="H314" s="36"/>
      <c r="I314" s="36"/>
      <c r="J314" s="36"/>
      <c r="K314" s="21" t="s">
        <v>35</v>
      </c>
      <c r="L314" s="21"/>
      <c r="M314" s="21"/>
      <c r="N314" s="21"/>
      <c r="O314" s="21"/>
      <c r="P314" s="34"/>
      <c r="Q314" s="34"/>
      <c r="R314" s="34"/>
      <c r="S314" s="34"/>
      <c r="T314" s="34"/>
      <c r="U314" s="34"/>
      <c r="V314" s="34"/>
      <c r="W314" s="34"/>
      <c r="X314" s="34"/>
      <c r="Y314" s="21" t="s">
        <v>36</v>
      </c>
      <c r="Z314" s="21"/>
      <c r="AA314" s="21"/>
      <c r="AB314" s="21"/>
      <c r="AC314" s="34"/>
      <c r="AD314" s="34"/>
      <c r="AE314" s="34"/>
      <c r="AF314" s="34"/>
      <c r="AG314" s="34"/>
    </row>
    <row r="315" spans="1:33" ht="18" customHeight="1" x14ac:dyDescent="0.15">
      <c r="A315" s="22">
        <f>A313-P313</f>
        <v>12</v>
      </c>
      <c r="B315" s="22"/>
      <c r="C315" s="22"/>
      <c r="D315" s="22"/>
      <c r="E315" s="22"/>
      <c r="F315" s="23">
        <f>((SUM(K281:M310)-SUMIF(Q281:S310,"伐倒",K281:M310))/A315)</f>
        <v>18.166666666666668</v>
      </c>
      <c r="G315" s="23"/>
      <c r="H315" s="23"/>
      <c r="I315" s="23"/>
      <c r="J315" s="23"/>
      <c r="K315" s="23">
        <f>ROUNDDOWN(((SUM(N281:P310)-SUMIF(Q281:S310,"伐倒",N281:P310))/A315),0)</f>
        <v>13</v>
      </c>
      <c r="L315" s="23"/>
      <c r="M315" s="23"/>
      <c r="N315" s="23"/>
      <c r="O315" s="23"/>
      <c r="P315" s="22"/>
      <c r="Q315" s="22"/>
      <c r="R315" s="22"/>
      <c r="S315" s="22"/>
      <c r="T315" s="22"/>
      <c r="U315" s="22"/>
      <c r="V315" s="22"/>
      <c r="W315" s="22"/>
      <c r="X315" s="22"/>
      <c r="Y315" s="23">
        <f>ROUNDDOWN(K315/F315*100,0)</f>
        <v>71</v>
      </c>
      <c r="Z315" s="23"/>
      <c r="AA315" s="23"/>
      <c r="AB315" s="23"/>
      <c r="AC315" s="35"/>
      <c r="AD315" s="35"/>
      <c r="AE315" s="35"/>
      <c r="AF315" s="35"/>
      <c r="AG315" s="35"/>
    </row>
    <row r="316" spans="1:33" ht="18" customHeight="1" x14ac:dyDescent="0.15">
      <c r="A316" s="24" t="s">
        <v>32</v>
      </c>
      <c r="B316" s="24"/>
      <c r="C316" s="24"/>
      <c r="D316" s="24"/>
      <c r="E316" s="24"/>
      <c r="F316" s="24"/>
      <c r="G316" s="24"/>
      <c r="H316" s="24"/>
      <c r="I316" s="24"/>
      <c r="J316" s="24"/>
      <c r="K316" s="24"/>
      <c r="L316" s="24"/>
      <c r="M316" s="24"/>
      <c r="N316" s="24"/>
      <c r="O316" s="24"/>
      <c r="P316" s="24"/>
      <c r="Q316" s="24"/>
      <c r="R316" s="24"/>
      <c r="S316" s="24"/>
      <c r="T316" s="24"/>
      <c r="U316" s="24"/>
      <c r="V316" s="24"/>
      <c r="W316" s="24"/>
      <c r="X316" s="24"/>
      <c r="Y316" s="24"/>
      <c r="Z316" s="24"/>
      <c r="AA316" s="24"/>
      <c r="AB316" s="24"/>
      <c r="AC316" s="24"/>
      <c r="AD316" s="24"/>
      <c r="AE316" s="24"/>
      <c r="AF316" s="24"/>
      <c r="AG316" s="24"/>
    </row>
    <row r="317" spans="1:33" ht="15.95" customHeight="1" x14ac:dyDescent="0.15">
      <c r="A317" s="25" t="s">
        <v>62</v>
      </c>
      <c r="B317" s="26"/>
      <c r="C317" s="26"/>
      <c r="D317" s="26"/>
      <c r="E317" s="26"/>
      <c r="F317" s="26"/>
      <c r="G317" s="26"/>
      <c r="H317" s="26"/>
      <c r="I317" s="26"/>
      <c r="J317" s="26"/>
      <c r="K317" s="26"/>
      <c r="L317" s="26"/>
      <c r="M317" s="26"/>
      <c r="N317" s="26"/>
      <c r="O317" s="26"/>
      <c r="P317" s="26"/>
      <c r="Q317" s="26"/>
      <c r="R317" s="26"/>
      <c r="S317" s="26"/>
      <c r="T317" s="26"/>
      <c r="U317" s="26"/>
      <c r="V317" s="26"/>
      <c r="W317" s="26"/>
      <c r="X317" s="26"/>
      <c r="Y317" s="26"/>
      <c r="Z317" s="26"/>
      <c r="AA317" s="26"/>
      <c r="AB317" s="26"/>
      <c r="AC317" s="26"/>
      <c r="AD317" s="26"/>
      <c r="AE317" s="26"/>
      <c r="AF317" s="26"/>
      <c r="AG317" s="27"/>
    </row>
    <row r="318" spans="1:33" ht="15.95" customHeight="1" x14ac:dyDescent="0.15">
      <c r="A318" s="28"/>
      <c r="B318" s="29"/>
      <c r="C318" s="29"/>
      <c r="D318" s="29"/>
      <c r="E318" s="29"/>
      <c r="F318" s="29"/>
      <c r="G318" s="29"/>
      <c r="H318" s="29"/>
      <c r="I318" s="29"/>
      <c r="J318" s="29"/>
      <c r="K318" s="29"/>
      <c r="L318" s="29"/>
      <c r="M318" s="29"/>
      <c r="N318" s="29"/>
      <c r="O318" s="29"/>
      <c r="P318" s="29"/>
      <c r="Q318" s="29"/>
      <c r="R318" s="29"/>
      <c r="S318" s="29"/>
      <c r="T318" s="29"/>
      <c r="U318" s="29"/>
      <c r="V318" s="29"/>
      <c r="W318" s="29"/>
      <c r="X318" s="29"/>
      <c r="Y318" s="29"/>
      <c r="Z318" s="29"/>
      <c r="AA318" s="29"/>
      <c r="AB318" s="29"/>
      <c r="AC318" s="29"/>
      <c r="AD318" s="29"/>
      <c r="AE318" s="29"/>
      <c r="AF318" s="29"/>
      <c r="AG318" s="30"/>
    </row>
    <row r="319" spans="1:33" ht="15.95" customHeight="1" x14ac:dyDescent="0.15">
      <c r="A319" s="28"/>
      <c r="B319" s="29"/>
      <c r="C319" s="29"/>
      <c r="D319" s="29"/>
      <c r="E319" s="29"/>
      <c r="F319" s="29"/>
      <c r="G319" s="29"/>
      <c r="H319" s="29"/>
      <c r="I319" s="29"/>
      <c r="J319" s="29"/>
      <c r="K319" s="29"/>
      <c r="L319" s="29"/>
      <c r="M319" s="29"/>
      <c r="N319" s="29"/>
      <c r="O319" s="29"/>
      <c r="P319" s="29"/>
      <c r="Q319" s="29"/>
      <c r="R319" s="29"/>
      <c r="S319" s="29"/>
      <c r="T319" s="29"/>
      <c r="U319" s="29"/>
      <c r="V319" s="29"/>
      <c r="W319" s="29"/>
      <c r="X319" s="29"/>
      <c r="Y319" s="29"/>
      <c r="Z319" s="29"/>
      <c r="AA319" s="29"/>
      <c r="AB319" s="29"/>
      <c r="AC319" s="29"/>
      <c r="AD319" s="29"/>
      <c r="AE319" s="29"/>
      <c r="AF319" s="29"/>
      <c r="AG319" s="30"/>
    </row>
    <row r="320" spans="1:33" ht="15.95" customHeight="1" x14ac:dyDescent="0.15">
      <c r="A320" s="28"/>
      <c r="B320" s="29"/>
      <c r="C320" s="29"/>
      <c r="D320" s="29"/>
      <c r="E320" s="29"/>
      <c r="F320" s="29"/>
      <c r="G320" s="29"/>
      <c r="H320" s="29"/>
      <c r="I320" s="29"/>
      <c r="J320" s="29"/>
      <c r="K320" s="29"/>
      <c r="L320" s="29"/>
      <c r="M320" s="29"/>
      <c r="N320" s="29"/>
      <c r="O320" s="29"/>
      <c r="P320" s="29"/>
      <c r="Q320" s="29"/>
      <c r="R320" s="29"/>
      <c r="S320" s="29"/>
      <c r="T320" s="29"/>
      <c r="U320" s="29"/>
      <c r="V320" s="29"/>
      <c r="W320" s="29"/>
      <c r="X320" s="29"/>
      <c r="Y320" s="29"/>
      <c r="Z320" s="29"/>
      <c r="AA320" s="29"/>
      <c r="AB320" s="29"/>
      <c r="AC320" s="29"/>
      <c r="AD320" s="29"/>
      <c r="AE320" s="29"/>
      <c r="AF320" s="29"/>
      <c r="AG320" s="30"/>
    </row>
    <row r="321" spans="1:33" ht="15.95" customHeight="1" x14ac:dyDescent="0.15">
      <c r="A321" s="31"/>
      <c r="B321" s="32"/>
      <c r="C321" s="32"/>
      <c r="D321" s="32"/>
      <c r="E321" s="32"/>
      <c r="F321" s="32"/>
      <c r="G321" s="32"/>
      <c r="H321" s="32"/>
      <c r="I321" s="32"/>
      <c r="J321" s="32"/>
      <c r="K321" s="32"/>
      <c r="L321" s="32"/>
      <c r="M321" s="32"/>
      <c r="N321" s="32"/>
      <c r="O321" s="32"/>
      <c r="P321" s="32"/>
      <c r="Q321" s="32"/>
      <c r="R321" s="32"/>
      <c r="S321" s="32"/>
      <c r="T321" s="32"/>
      <c r="U321" s="32"/>
      <c r="V321" s="32"/>
      <c r="W321" s="32"/>
      <c r="X321" s="32"/>
      <c r="Y321" s="32"/>
      <c r="Z321" s="32"/>
      <c r="AA321" s="32"/>
      <c r="AB321" s="32"/>
      <c r="AC321" s="32"/>
      <c r="AD321" s="32"/>
      <c r="AE321" s="32"/>
      <c r="AF321" s="32"/>
      <c r="AG321" s="33"/>
    </row>
  </sheetData>
  <mergeCells count="867">
    <mergeCell ref="A315:E315"/>
    <mergeCell ref="F315:J315"/>
    <mergeCell ref="K315:O315"/>
    <mergeCell ref="P315:T315"/>
    <mergeCell ref="U315:X315"/>
    <mergeCell ref="Y315:AB315"/>
    <mergeCell ref="AC315:AG315"/>
    <mergeCell ref="A316:AG316"/>
    <mergeCell ref="A317:AG321"/>
    <mergeCell ref="A313:E313"/>
    <mergeCell ref="F313:J313"/>
    <mergeCell ref="K313:O313"/>
    <mergeCell ref="P313:T313"/>
    <mergeCell ref="U313:X313"/>
    <mergeCell ref="Y313:AB313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0:B310"/>
    <mergeCell ref="C310:J310"/>
    <mergeCell ref="K310:M310"/>
    <mergeCell ref="N310:P310"/>
    <mergeCell ref="Q310:S310"/>
    <mergeCell ref="T310:Y310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08:B308"/>
    <mergeCell ref="C308:J308"/>
    <mergeCell ref="K308:M308"/>
    <mergeCell ref="N308:P308"/>
    <mergeCell ref="Q308:S308"/>
    <mergeCell ref="T308:Y308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6:B306"/>
    <mergeCell ref="C306:J306"/>
    <mergeCell ref="K306:M306"/>
    <mergeCell ref="N306:P306"/>
    <mergeCell ref="Q306:S306"/>
    <mergeCell ref="T306:Y306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4:B304"/>
    <mergeCell ref="C304:J304"/>
    <mergeCell ref="K304:M304"/>
    <mergeCell ref="N304:P304"/>
    <mergeCell ref="Q304:S304"/>
    <mergeCell ref="T304:Y304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2:B302"/>
    <mergeCell ref="C302:J302"/>
    <mergeCell ref="K302:M302"/>
    <mergeCell ref="N302:P302"/>
    <mergeCell ref="Q302:S302"/>
    <mergeCell ref="T302:Y302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0:B300"/>
    <mergeCell ref="C300:J300"/>
    <mergeCell ref="K300:M300"/>
    <mergeCell ref="N300:P300"/>
    <mergeCell ref="Q300:S300"/>
    <mergeCell ref="T300:Y300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298:B298"/>
    <mergeCell ref="C298:J298"/>
    <mergeCell ref="K298:M298"/>
    <mergeCell ref="N298:P298"/>
    <mergeCell ref="Q298:S298"/>
    <mergeCell ref="T298:Y298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6:B296"/>
    <mergeCell ref="C296:J296"/>
    <mergeCell ref="K296:M296"/>
    <mergeCell ref="N296:P296"/>
    <mergeCell ref="Q296:S296"/>
    <mergeCell ref="T296:Y296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4:B294"/>
    <mergeCell ref="C294:J294"/>
    <mergeCell ref="K294:M294"/>
    <mergeCell ref="N294:P294"/>
    <mergeCell ref="Q294:S294"/>
    <mergeCell ref="T294:Y294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2:B292"/>
    <mergeCell ref="C292:J292"/>
    <mergeCell ref="K292:M292"/>
    <mergeCell ref="N292:P292"/>
    <mergeCell ref="Q292:S292"/>
    <mergeCell ref="T292:Y292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0:B290"/>
    <mergeCell ref="C290:J290"/>
    <mergeCell ref="K290:M290"/>
    <mergeCell ref="N290:P290"/>
    <mergeCell ref="Q290:S290"/>
    <mergeCell ref="T290:Y290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88:B288"/>
    <mergeCell ref="C288:J288"/>
    <mergeCell ref="K288:M288"/>
    <mergeCell ref="N288:P288"/>
    <mergeCell ref="Q288:S288"/>
    <mergeCell ref="T288:Y288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6:B286"/>
    <mergeCell ref="C286:J286"/>
    <mergeCell ref="K286:M286"/>
    <mergeCell ref="N286:P286"/>
    <mergeCell ref="Q286:S286"/>
    <mergeCell ref="T286:Y286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4:B284"/>
    <mergeCell ref="C284:J284"/>
    <mergeCell ref="K284:M284"/>
    <mergeCell ref="N284:P284"/>
    <mergeCell ref="Q284:S284"/>
    <mergeCell ref="T284:Y284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2:B282"/>
    <mergeCell ref="C282:J282"/>
    <mergeCell ref="K282:M282"/>
    <mergeCell ref="N282:P282"/>
    <mergeCell ref="Q282:S282"/>
    <mergeCell ref="T282:Y282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78:AG278"/>
    <mergeCell ref="A279:B280"/>
    <mergeCell ref="C279:J280"/>
    <mergeCell ref="K279:M280"/>
    <mergeCell ref="N279:P280"/>
    <mergeCell ref="Q279:S280"/>
    <mergeCell ref="T279:Y280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22:L222"/>
    <mergeCell ref="M222:Q222"/>
    <mergeCell ref="R222:V222"/>
    <mergeCell ref="W222:AA222"/>
    <mergeCell ref="AB222:AG222"/>
    <mergeCell ref="A223:AG223"/>
    <mergeCell ref="A276:AG276"/>
    <mergeCell ref="A277:D277"/>
    <mergeCell ref="E277:G277"/>
    <mergeCell ref="H277:J277"/>
    <mergeCell ref="K277:AG277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AB221:AG221"/>
    <mergeCell ref="A215:AG215"/>
    <mergeCell ref="A216:S216"/>
    <mergeCell ref="T216:Y216"/>
    <mergeCell ref="Z216:AG216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H219:L219"/>
    <mergeCell ref="M219:Q219"/>
    <mergeCell ref="R219:V219"/>
    <mergeCell ref="W219:AA219"/>
    <mergeCell ref="AB219:AG219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A113:G114"/>
    <mergeCell ref="H113:L11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C208:AG208"/>
    <mergeCell ref="A209:AG209"/>
    <mergeCell ref="A210:AG214"/>
    <mergeCell ref="A208:E208"/>
    <mergeCell ref="F208:J208"/>
    <mergeCell ref="K208:O208"/>
    <mergeCell ref="P208:T208"/>
    <mergeCell ref="U208:X208"/>
    <mergeCell ref="Y208:AB208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5" manualBreakCount="5">
    <brk id="61" max="32" man="1"/>
    <brk id="107" max="32" man="1"/>
    <brk id="168" max="32" man="1"/>
    <brk id="214" max="32" man="1"/>
    <brk id="275" max="32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view="pageBreakPreview" topLeftCell="A43" zoomScale="60" zoomScaleNormal="100" workbookViewId="0">
      <selection activeCell="L167" sqref="L167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44</v>
      </c>
      <c r="F3" s="8"/>
      <c r="G3" s="8"/>
      <c r="H3" s="11" t="s">
        <v>3</v>
      </c>
      <c r="I3" s="11"/>
      <c r="J3" s="11"/>
      <c r="K3" s="8" t="s">
        <v>69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43</v>
      </c>
      <c r="I5" s="8"/>
      <c r="J5" s="8"/>
      <c r="K5" s="8"/>
      <c r="L5" s="8"/>
      <c r="M5" s="8" t="s">
        <v>70</v>
      </c>
      <c r="N5" s="8"/>
      <c r="O5" s="8"/>
      <c r="P5" s="8"/>
      <c r="Q5" s="8"/>
      <c r="R5" s="8" t="s">
        <v>66</v>
      </c>
      <c r="S5" s="8"/>
      <c r="T5" s="8"/>
      <c r="U5" s="8"/>
      <c r="V5" s="8"/>
      <c r="W5" s="8" t="s">
        <v>71</v>
      </c>
      <c r="X5" s="8"/>
      <c r="Y5" s="8"/>
      <c r="Z5" s="8"/>
      <c r="AA5" s="8"/>
      <c r="AB5" s="8" t="s">
        <v>64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38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0.54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13">
        <v>0.4</v>
      </c>
      <c r="AC8" s="13"/>
      <c r="AD8" s="13"/>
      <c r="AE8" s="13"/>
      <c r="AF8" s="13"/>
      <c r="AG8" s="13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44</v>
      </c>
      <c r="F63" s="8"/>
      <c r="G63" s="8"/>
      <c r="H63" s="11" t="s">
        <v>3</v>
      </c>
      <c r="I63" s="11"/>
      <c r="J63" s="11"/>
      <c r="K63" s="8" t="s">
        <v>69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4" t="s">
        <v>17</v>
      </c>
      <c r="B64" s="15"/>
      <c r="C64" s="15"/>
      <c r="D64" s="15"/>
      <c r="E64" s="15"/>
      <c r="F64" s="15"/>
      <c r="G64" s="15"/>
      <c r="H64" s="15"/>
      <c r="I64" s="15"/>
      <c r="J64" s="15"/>
      <c r="K64" s="15"/>
      <c r="L64" s="15"/>
      <c r="M64" s="15"/>
      <c r="N64" s="15"/>
      <c r="O64" s="15"/>
      <c r="P64" s="15"/>
      <c r="Q64" s="15"/>
      <c r="R64" s="15"/>
      <c r="S64" s="15"/>
      <c r="T64" s="15"/>
      <c r="U64" s="15"/>
      <c r="V64" s="15"/>
      <c r="W64" s="15"/>
      <c r="X64" s="15"/>
      <c r="Y64" s="15"/>
      <c r="Z64" s="15"/>
      <c r="AA64" s="15"/>
      <c r="AB64" s="15"/>
      <c r="AC64" s="15"/>
      <c r="AD64" s="15"/>
      <c r="AE64" s="15"/>
      <c r="AF64" s="15"/>
      <c r="AG64" s="16"/>
    </row>
    <row r="65" spans="1:33" ht="13.5" customHeight="1" x14ac:dyDescent="0.15">
      <c r="A65" s="17" t="s">
        <v>18</v>
      </c>
      <c r="B65" s="17"/>
      <c r="C65" s="17" t="s">
        <v>19</v>
      </c>
      <c r="D65" s="17"/>
      <c r="E65" s="17"/>
      <c r="F65" s="17"/>
      <c r="G65" s="17"/>
      <c r="H65" s="17"/>
      <c r="I65" s="17"/>
      <c r="J65" s="17"/>
      <c r="K65" s="18" t="s">
        <v>23</v>
      </c>
      <c r="L65" s="18"/>
      <c r="M65" s="18"/>
      <c r="N65" s="18" t="s">
        <v>24</v>
      </c>
      <c r="O65" s="18"/>
      <c r="P65" s="18"/>
      <c r="Q65" s="18" t="s">
        <v>20</v>
      </c>
      <c r="R65" s="18"/>
      <c r="S65" s="18"/>
      <c r="T65" s="17" t="s">
        <v>21</v>
      </c>
      <c r="U65" s="17"/>
      <c r="V65" s="17"/>
      <c r="W65" s="17"/>
      <c r="X65" s="17"/>
      <c r="Y65" s="17"/>
      <c r="Z65" s="17" t="s">
        <v>22</v>
      </c>
      <c r="AA65" s="17"/>
      <c r="AB65" s="17"/>
      <c r="AC65" s="17"/>
      <c r="AD65" s="17"/>
      <c r="AE65" s="17"/>
      <c r="AF65" s="17"/>
      <c r="AG65" s="17"/>
    </row>
    <row r="66" spans="1:33" x14ac:dyDescent="0.15">
      <c r="A66" s="17"/>
      <c r="B66" s="17"/>
      <c r="C66" s="17"/>
      <c r="D66" s="17"/>
      <c r="E66" s="17"/>
      <c r="F66" s="17"/>
      <c r="G66" s="17"/>
      <c r="H66" s="17"/>
      <c r="I66" s="17"/>
      <c r="J66" s="17"/>
      <c r="K66" s="18"/>
      <c r="L66" s="18"/>
      <c r="M66" s="18"/>
      <c r="N66" s="18"/>
      <c r="O66" s="18"/>
      <c r="P66" s="18"/>
      <c r="Q66" s="18"/>
      <c r="R66" s="18"/>
      <c r="S66" s="18"/>
      <c r="T66" s="17"/>
      <c r="U66" s="17"/>
      <c r="V66" s="17"/>
      <c r="W66" s="17"/>
      <c r="X66" s="17"/>
      <c r="Y66" s="17"/>
      <c r="Z66" s="17"/>
      <c r="AA66" s="17"/>
      <c r="AB66" s="17"/>
      <c r="AC66" s="17"/>
      <c r="AD66" s="17"/>
      <c r="AE66" s="17"/>
      <c r="AF66" s="17"/>
      <c r="AG66" s="17"/>
    </row>
    <row r="67" spans="1:33" ht="20.100000000000001" customHeight="1" x14ac:dyDescent="0.15">
      <c r="A67" s="10">
        <v>1</v>
      </c>
      <c r="B67" s="10"/>
      <c r="C67" s="8" t="s">
        <v>72</v>
      </c>
      <c r="D67" s="8"/>
      <c r="E67" s="8"/>
      <c r="F67" s="8"/>
      <c r="G67" s="8"/>
      <c r="H67" s="8"/>
      <c r="I67" s="8"/>
      <c r="J67" s="8"/>
      <c r="K67" s="19">
        <v>30</v>
      </c>
      <c r="L67" s="19"/>
      <c r="M67" s="19"/>
      <c r="N67" s="19">
        <v>26</v>
      </c>
      <c r="O67" s="19"/>
      <c r="P67" s="19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72</v>
      </c>
      <c r="D68" s="8"/>
      <c r="E68" s="8"/>
      <c r="F68" s="8"/>
      <c r="G68" s="8"/>
      <c r="H68" s="8"/>
      <c r="I68" s="8"/>
      <c r="J68" s="8"/>
      <c r="K68" s="19">
        <v>12</v>
      </c>
      <c r="L68" s="19"/>
      <c r="M68" s="19"/>
      <c r="N68" s="19">
        <v>10</v>
      </c>
      <c r="O68" s="19"/>
      <c r="P68" s="19"/>
      <c r="Q68" s="8" t="s">
        <v>49</v>
      </c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72</v>
      </c>
      <c r="D69" s="8"/>
      <c r="E69" s="8"/>
      <c r="F69" s="8"/>
      <c r="G69" s="8"/>
      <c r="H69" s="8"/>
      <c r="I69" s="8"/>
      <c r="J69" s="8"/>
      <c r="K69" s="19">
        <v>24</v>
      </c>
      <c r="L69" s="19"/>
      <c r="M69" s="19"/>
      <c r="N69" s="19">
        <v>20</v>
      </c>
      <c r="O69" s="19"/>
      <c r="P69" s="19"/>
      <c r="Q69" s="8"/>
      <c r="R69" s="8"/>
      <c r="S69" s="8"/>
      <c r="T69" s="8"/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72</v>
      </c>
      <c r="D70" s="8"/>
      <c r="E70" s="8"/>
      <c r="F70" s="8"/>
      <c r="G70" s="8"/>
      <c r="H70" s="8"/>
      <c r="I70" s="8"/>
      <c r="J70" s="8"/>
      <c r="K70" s="19">
        <v>24</v>
      </c>
      <c r="L70" s="19"/>
      <c r="M70" s="19"/>
      <c r="N70" s="19">
        <v>20</v>
      </c>
      <c r="O70" s="19"/>
      <c r="P70" s="19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72</v>
      </c>
      <c r="D71" s="8"/>
      <c r="E71" s="8"/>
      <c r="F71" s="8"/>
      <c r="G71" s="8"/>
      <c r="H71" s="8"/>
      <c r="I71" s="8"/>
      <c r="J71" s="8"/>
      <c r="K71" s="19">
        <v>26</v>
      </c>
      <c r="L71" s="19"/>
      <c r="M71" s="19"/>
      <c r="N71" s="19">
        <v>22</v>
      </c>
      <c r="O71" s="19"/>
      <c r="P71" s="19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72</v>
      </c>
      <c r="D72" s="8"/>
      <c r="E72" s="8"/>
      <c r="F72" s="8"/>
      <c r="G72" s="8"/>
      <c r="H72" s="8"/>
      <c r="I72" s="8"/>
      <c r="J72" s="8"/>
      <c r="K72" s="19">
        <v>38</v>
      </c>
      <c r="L72" s="19"/>
      <c r="M72" s="19"/>
      <c r="N72" s="19">
        <v>28</v>
      </c>
      <c r="O72" s="19"/>
      <c r="P72" s="19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72</v>
      </c>
      <c r="D73" s="8"/>
      <c r="E73" s="8"/>
      <c r="F73" s="8"/>
      <c r="G73" s="8"/>
      <c r="H73" s="8"/>
      <c r="I73" s="8"/>
      <c r="J73" s="8"/>
      <c r="K73" s="19">
        <v>16</v>
      </c>
      <c r="L73" s="19"/>
      <c r="M73" s="19"/>
      <c r="N73" s="19">
        <v>10</v>
      </c>
      <c r="O73" s="19"/>
      <c r="P73" s="19"/>
      <c r="Q73" s="8" t="s">
        <v>49</v>
      </c>
      <c r="R73" s="8"/>
      <c r="S73" s="8"/>
      <c r="T73" s="8" t="s">
        <v>50</v>
      </c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72</v>
      </c>
      <c r="D74" s="8"/>
      <c r="E74" s="8"/>
      <c r="F74" s="8"/>
      <c r="G74" s="8"/>
      <c r="H74" s="8"/>
      <c r="I74" s="8"/>
      <c r="J74" s="8"/>
      <c r="K74" s="19">
        <v>22</v>
      </c>
      <c r="L74" s="19"/>
      <c r="M74" s="19"/>
      <c r="N74" s="19">
        <v>15</v>
      </c>
      <c r="O74" s="19"/>
      <c r="P74" s="19"/>
      <c r="Q74" s="8" t="s">
        <v>49</v>
      </c>
      <c r="R74" s="8"/>
      <c r="S74" s="8"/>
      <c r="T74" s="8" t="s">
        <v>73</v>
      </c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72</v>
      </c>
      <c r="D75" s="8"/>
      <c r="E75" s="8"/>
      <c r="F75" s="8"/>
      <c r="G75" s="8"/>
      <c r="H75" s="8"/>
      <c r="I75" s="8"/>
      <c r="J75" s="8"/>
      <c r="K75" s="19">
        <v>28</v>
      </c>
      <c r="L75" s="19"/>
      <c r="M75" s="19"/>
      <c r="N75" s="19">
        <v>25</v>
      </c>
      <c r="O75" s="19"/>
      <c r="P75" s="19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72</v>
      </c>
      <c r="D76" s="8"/>
      <c r="E76" s="8"/>
      <c r="F76" s="8"/>
      <c r="G76" s="8"/>
      <c r="H76" s="8"/>
      <c r="I76" s="8"/>
      <c r="J76" s="8"/>
      <c r="K76" s="19">
        <v>20</v>
      </c>
      <c r="L76" s="19"/>
      <c r="M76" s="19"/>
      <c r="N76" s="19">
        <v>18</v>
      </c>
      <c r="O76" s="19"/>
      <c r="P76" s="19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72</v>
      </c>
      <c r="D77" s="8"/>
      <c r="E77" s="8"/>
      <c r="F77" s="8"/>
      <c r="G77" s="8"/>
      <c r="H77" s="8"/>
      <c r="I77" s="8"/>
      <c r="J77" s="8"/>
      <c r="K77" s="19">
        <v>16</v>
      </c>
      <c r="L77" s="19"/>
      <c r="M77" s="19"/>
      <c r="N77" s="19">
        <v>18</v>
      </c>
      <c r="O77" s="19"/>
      <c r="P77" s="19"/>
      <c r="Q77" s="8" t="s">
        <v>49</v>
      </c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 t="s">
        <v>72</v>
      </c>
      <c r="D78" s="8"/>
      <c r="E78" s="8"/>
      <c r="F78" s="8"/>
      <c r="G78" s="8"/>
      <c r="H78" s="8"/>
      <c r="I78" s="8"/>
      <c r="J78" s="8"/>
      <c r="K78" s="19">
        <v>44</v>
      </c>
      <c r="L78" s="19"/>
      <c r="M78" s="19"/>
      <c r="N78" s="19">
        <v>30</v>
      </c>
      <c r="O78" s="19"/>
      <c r="P78" s="19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 t="s">
        <v>72</v>
      </c>
      <c r="D79" s="8"/>
      <c r="E79" s="8"/>
      <c r="F79" s="8"/>
      <c r="G79" s="8"/>
      <c r="H79" s="8"/>
      <c r="I79" s="8"/>
      <c r="J79" s="8"/>
      <c r="K79" s="19">
        <v>14</v>
      </c>
      <c r="L79" s="19"/>
      <c r="M79" s="19"/>
      <c r="N79" s="19">
        <v>14</v>
      </c>
      <c r="O79" s="19"/>
      <c r="P79" s="19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 t="s">
        <v>72</v>
      </c>
      <c r="D80" s="8"/>
      <c r="E80" s="8"/>
      <c r="F80" s="8"/>
      <c r="G80" s="8"/>
      <c r="H80" s="8"/>
      <c r="I80" s="8"/>
      <c r="J80" s="8"/>
      <c r="K80" s="19">
        <v>16</v>
      </c>
      <c r="L80" s="19"/>
      <c r="M80" s="19"/>
      <c r="N80" s="19">
        <v>15</v>
      </c>
      <c r="O80" s="19"/>
      <c r="P80" s="19"/>
      <c r="Q80" s="8" t="s">
        <v>49</v>
      </c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 t="s">
        <v>72</v>
      </c>
      <c r="D81" s="8"/>
      <c r="E81" s="8"/>
      <c r="F81" s="8"/>
      <c r="G81" s="8"/>
      <c r="H81" s="8"/>
      <c r="I81" s="8"/>
      <c r="J81" s="8"/>
      <c r="K81" s="19">
        <v>18</v>
      </c>
      <c r="L81" s="19"/>
      <c r="M81" s="19"/>
      <c r="N81" s="19">
        <v>18</v>
      </c>
      <c r="O81" s="19"/>
      <c r="P81" s="19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 t="s">
        <v>72</v>
      </c>
      <c r="D82" s="8"/>
      <c r="E82" s="8"/>
      <c r="F82" s="8"/>
      <c r="G82" s="8"/>
      <c r="H82" s="8"/>
      <c r="I82" s="8"/>
      <c r="J82" s="8"/>
      <c r="K82" s="19">
        <v>40</v>
      </c>
      <c r="L82" s="19"/>
      <c r="M82" s="19"/>
      <c r="N82" s="19">
        <v>28</v>
      </c>
      <c r="O82" s="19"/>
      <c r="P82" s="19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 t="s">
        <v>72</v>
      </c>
      <c r="D83" s="8"/>
      <c r="E83" s="8"/>
      <c r="F83" s="8"/>
      <c r="G83" s="8"/>
      <c r="H83" s="8"/>
      <c r="I83" s="8"/>
      <c r="J83" s="8"/>
      <c r="K83" s="19">
        <v>24</v>
      </c>
      <c r="L83" s="19"/>
      <c r="M83" s="19"/>
      <c r="N83" s="19">
        <v>20</v>
      </c>
      <c r="O83" s="19"/>
      <c r="P83" s="19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8" t="s">
        <v>72</v>
      </c>
      <c r="D84" s="8"/>
      <c r="E84" s="8"/>
      <c r="F84" s="8"/>
      <c r="G84" s="8"/>
      <c r="H84" s="8"/>
      <c r="I84" s="8"/>
      <c r="J84" s="8"/>
      <c r="K84" s="20">
        <v>8</v>
      </c>
      <c r="L84" s="20"/>
      <c r="M84" s="20"/>
      <c r="N84" s="20">
        <v>10</v>
      </c>
      <c r="O84" s="20"/>
      <c r="P84" s="20"/>
      <c r="Q84" s="8" t="s">
        <v>49</v>
      </c>
      <c r="R84" s="8"/>
      <c r="S84" s="8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8" t="s">
        <v>72</v>
      </c>
      <c r="D85" s="8"/>
      <c r="E85" s="8"/>
      <c r="F85" s="8"/>
      <c r="G85" s="8"/>
      <c r="H85" s="8"/>
      <c r="I85" s="8"/>
      <c r="J85" s="8"/>
      <c r="K85" s="20">
        <v>18</v>
      </c>
      <c r="L85" s="20"/>
      <c r="M85" s="20"/>
      <c r="N85" s="20">
        <v>18</v>
      </c>
      <c r="O85" s="20"/>
      <c r="P85" s="20"/>
      <c r="Q85" s="8" t="s">
        <v>49</v>
      </c>
      <c r="R85" s="8"/>
      <c r="S85" s="8"/>
      <c r="T85" s="8" t="s">
        <v>50</v>
      </c>
      <c r="U85" s="8"/>
      <c r="V85" s="8"/>
      <c r="W85" s="8"/>
      <c r="X85" s="8"/>
      <c r="Y85" s="8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8" t="s">
        <v>72</v>
      </c>
      <c r="D86" s="8"/>
      <c r="E86" s="8"/>
      <c r="F86" s="8"/>
      <c r="G86" s="8"/>
      <c r="H86" s="8"/>
      <c r="I86" s="8"/>
      <c r="J86" s="8"/>
      <c r="K86" s="20">
        <v>22</v>
      </c>
      <c r="L86" s="20"/>
      <c r="M86" s="20"/>
      <c r="N86" s="20">
        <v>19</v>
      </c>
      <c r="O86" s="20"/>
      <c r="P86" s="20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8" t="s">
        <v>72</v>
      </c>
      <c r="D87" s="8"/>
      <c r="E87" s="8"/>
      <c r="F87" s="8"/>
      <c r="G87" s="8"/>
      <c r="H87" s="8"/>
      <c r="I87" s="8"/>
      <c r="J87" s="8"/>
      <c r="K87" s="20">
        <v>20</v>
      </c>
      <c r="L87" s="20"/>
      <c r="M87" s="20"/>
      <c r="N87" s="20">
        <v>18</v>
      </c>
      <c r="O87" s="20"/>
      <c r="P87" s="20"/>
      <c r="Q87" s="8"/>
      <c r="R87" s="8"/>
      <c r="S87" s="8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8" t="s">
        <v>72</v>
      </c>
      <c r="D88" s="8"/>
      <c r="E88" s="8"/>
      <c r="F88" s="8"/>
      <c r="G88" s="8"/>
      <c r="H88" s="8"/>
      <c r="I88" s="8"/>
      <c r="J88" s="8"/>
      <c r="K88" s="20">
        <v>24</v>
      </c>
      <c r="L88" s="20"/>
      <c r="M88" s="20"/>
      <c r="N88" s="20">
        <v>20</v>
      </c>
      <c r="O88" s="20"/>
      <c r="P88" s="20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8" t="s">
        <v>72</v>
      </c>
      <c r="D89" s="8"/>
      <c r="E89" s="8"/>
      <c r="F89" s="8"/>
      <c r="G89" s="8"/>
      <c r="H89" s="8"/>
      <c r="I89" s="8"/>
      <c r="J89" s="8"/>
      <c r="K89" s="20">
        <v>16</v>
      </c>
      <c r="L89" s="20"/>
      <c r="M89" s="20"/>
      <c r="N89" s="20">
        <v>16</v>
      </c>
      <c r="O89" s="20"/>
      <c r="P89" s="20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20"/>
      <c r="L90" s="20"/>
      <c r="M90" s="20"/>
      <c r="N90" s="20"/>
      <c r="O90" s="20"/>
      <c r="P90" s="20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20"/>
      <c r="L91" s="20"/>
      <c r="M91" s="20"/>
      <c r="N91" s="20"/>
      <c r="O91" s="20"/>
      <c r="P91" s="20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20"/>
      <c r="L92" s="20"/>
      <c r="M92" s="20"/>
      <c r="N92" s="20"/>
      <c r="O92" s="20"/>
      <c r="P92" s="20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20"/>
      <c r="L93" s="20"/>
      <c r="M93" s="20"/>
      <c r="N93" s="20"/>
      <c r="O93" s="20"/>
      <c r="P93" s="20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20"/>
      <c r="L94" s="20"/>
      <c r="M94" s="20"/>
      <c r="N94" s="20"/>
      <c r="O94" s="20"/>
      <c r="P94" s="20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20"/>
      <c r="L95" s="20"/>
      <c r="M95" s="20"/>
      <c r="N95" s="20"/>
      <c r="O95" s="20"/>
      <c r="P95" s="20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20"/>
      <c r="L96" s="20"/>
      <c r="M96" s="20"/>
      <c r="N96" s="20"/>
      <c r="O96" s="20"/>
      <c r="P96" s="20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1" t="s">
        <v>25</v>
      </c>
      <c r="B98" s="21"/>
      <c r="C98" s="21"/>
      <c r="D98" s="21"/>
      <c r="E98" s="21"/>
      <c r="F98" s="21" t="s">
        <v>26</v>
      </c>
      <c r="G98" s="21"/>
      <c r="H98" s="21"/>
      <c r="I98" s="21"/>
      <c r="J98" s="21"/>
      <c r="K98" s="21" t="s">
        <v>27</v>
      </c>
      <c r="L98" s="21"/>
      <c r="M98" s="21"/>
      <c r="N98" s="21"/>
      <c r="O98" s="21"/>
      <c r="P98" s="21" t="s">
        <v>28</v>
      </c>
      <c r="Q98" s="21"/>
      <c r="R98" s="21"/>
      <c r="S98" s="21"/>
      <c r="T98" s="21"/>
      <c r="U98" s="21" t="s">
        <v>29</v>
      </c>
      <c r="V98" s="21"/>
      <c r="W98" s="21"/>
      <c r="X98" s="21"/>
      <c r="Y98" s="21" t="s">
        <v>30</v>
      </c>
      <c r="Z98" s="21"/>
      <c r="AA98" s="21"/>
      <c r="AB98" s="21"/>
      <c r="AC98" s="21" t="s">
        <v>31</v>
      </c>
      <c r="AD98" s="21"/>
      <c r="AE98" s="21"/>
      <c r="AF98" s="21"/>
      <c r="AG98" s="21"/>
    </row>
    <row r="99" spans="1:33" ht="18" customHeight="1" x14ac:dyDescent="0.15">
      <c r="A99" s="22">
        <f>COUNTA(C67:J96)</f>
        <v>23</v>
      </c>
      <c r="B99" s="22"/>
      <c r="C99" s="22"/>
      <c r="D99" s="22"/>
      <c r="E99" s="22"/>
      <c r="F99" s="23">
        <f>ROUNDDOWN(AVERAGE(K67:M96),0)</f>
        <v>22</v>
      </c>
      <c r="G99" s="23"/>
      <c r="H99" s="23"/>
      <c r="I99" s="23"/>
      <c r="J99" s="23"/>
      <c r="K99" s="23">
        <f>ROUNDDOWN(AVERAGE(N67:P96),0)</f>
        <v>19</v>
      </c>
      <c r="L99" s="23"/>
      <c r="M99" s="23"/>
      <c r="N99" s="23"/>
      <c r="O99" s="23"/>
      <c r="P99" s="22">
        <f>COUNTA(Q67:S96)</f>
        <v>7</v>
      </c>
      <c r="Q99" s="22"/>
      <c r="R99" s="22"/>
      <c r="S99" s="22"/>
      <c r="T99" s="22"/>
      <c r="U99" s="23">
        <f>ROUNDDOWN((P99/A99*100),0)</f>
        <v>30</v>
      </c>
      <c r="V99" s="23"/>
      <c r="W99" s="23"/>
      <c r="X99" s="23"/>
      <c r="Y99" s="23">
        <f>ROUNDDOWN((K99/F99*100),0)</f>
        <v>86</v>
      </c>
      <c r="Z99" s="23"/>
      <c r="AA99" s="23"/>
      <c r="AB99" s="23"/>
      <c r="AC99" s="23">
        <f>ROUNDDOWN(((A99-COUNTA(T67:Y96))/A99*100),0)</f>
        <v>86</v>
      </c>
      <c r="AD99" s="23"/>
      <c r="AE99" s="23"/>
      <c r="AF99" s="23"/>
      <c r="AG99" s="23"/>
    </row>
    <row r="100" spans="1:33" ht="18" customHeight="1" x14ac:dyDescent="0.15">
      <c r="A100" s="21" t="s">
        <v>33</v>
      </c>
      <c r="B100" s="21"/>
      <c r="C100" s="21"/>
      <c r="D100" s="21"/>
      <c r="E100" s="21"/>
      <c r="F100" s="36" t="s">
        <v>34</v>
      </c>
      <c r="G100" s="36"/>
      <c r="H100" s="36"/>
      <c r="I100" s="36"/>
      <c r="J100" s="36"/>
      <c r="K100" s="21" t="s">
        <v>35</v>
      </c>
      <c r="L100" s="21"/>
      <c r="M100" s="21"/>
      <c r="N100" s="21"/>
      <c r="O100" s="21"/>
      <c r="P100" s="34"/>
      <c r="Q100" s="34"/>
      <c r="R100" s="34"/>
      <c r="S100" s="34"/>
      <c r="T100" s="34"/>
      <c r="U100" s="34"/>
      <c r="V100" s="34"/>
      <c r="W100" s="34"/>
      <c r="X100" s="34"/>
      <c r="Y100" s="21" t="s">
        <v>36</v>
      </c>
      <c r="Z100" s="21"/>
      <c r="AA100" s="21"/>
      <c r="AB100" s="21"/>
      <c r="AC100" s="34"/>
      <c r="AD100" s="34"/>
      <c r="AE100" s="34"/>
      <c r="AF100" s="34"/>
      <c r="AG100" s="34"/>
    </row>
    <row r="101" spans="1:33" ht="18" customHeight="1" x14ac:dyDescent="0.15">
      <c r="A101" s="22">
        <f>A99-P99</f>
        <v>16</v>
      </c>
      <c r="B101" s="22"/>
      <c r="C101" s="22"/>
      <c r="D101" s="22"/>
      <c r="E101" s="22"/>
      <c r="F101" s="23">
        <f>((SUM(K67:M96)-SUMIF(Q67:S96,"伐倒",K67:M96))/A101)</f>
        <v>25.75</v>
      </c>
      <c r="G101" s="23"/>
      <c r="H101" s="23"/>
      <c r="I101" s="23"/>
      <c r="J101" s="23"/>
      <c r="K101" s="23">
        <f>ROUNDDOWN(((SUM(N67:P96)-SUMIF(Q67:S96,"伐倒",N67:P96))/A101),0)</f>
        <v>21</v>
      </c>
      <c r="L101" s="23"/>
      <c r="M101" s="23"/>
      <c r="N101" s="23"/>
      <c r="O101" s="23"/>
      <c r="P101" s="22"/>
      <c r="Q101" s="22"/>
      <c r="R101" s="22"/>
      <c r="S101" s="22"/>
      <c r="T101" s="22"/>
      <c r="U101" s="22"/>
      <c r="V101" s="22"/>
      <c r="W101" s="22"/>
      <c r="X101" s="22"/>
      <c r="Y101" s="23">
        <f>ROUNDDOWN(K101/F101*100,0)</f>
        <v>81</v>
      </c>
      <c r="Z101" s="23"/>
      <c r="AA101" s="23"/>
      <c r="AB101" s="23"/>
      <c r="AC101" s="35"/>
      <c r="AD101" s="35"/>
      <c r="AE101" s="35"/>
      <c r="AF101" s="35"/>
      <c r="AG101" s="35"/>
    </row>
    <row r="102" spans="1:33" ht="18" customHeight="1" x14ac:dyDescent="0.15">
      <c r="A102" s="24" t="s">
        <v>32</v>
      </c>
      <c r="B102" s="24"/>
      <c r="C102" s="24"/>
      <c r="D102" s="24"/>
      <c r="E102" s="24"/>
      <c r="F102" s="24"/>
      <c r="G102" s="24"/>
      <c r="H102" s="24"/>
      <c r="I102" s="24"/>
      <c r="J102" s="24"/>
      <c r="K102" s="24"/>
      <c r="L102" s="24"/>
      <c r="M102" s="24"/>
      <c r="N102" s="24"/>
      <c r="O102" s="24"/>
      <c r="P102" s="24"/>
      <c r="Q102" s="24"/>
      <c r="R102" s="24"/>
      <c r="S102" s="24"/>
      <c r="T102" s="24"/>
      <c r="U102" s="24"/>
      <c r="V102" s="24"/>
      <c r="W102" s="24"/>
      <c r="X102" s="24"/>
      <c r="Y102" s="24"/>
      <c r="Z102" s="24"/>
      <c r="AA102" s="24"/>
      <c r="AB102" s="24"/>
      <c r="AC102" s="24"/>
      <c r="AD102" s="24"/>
      <c r="AE102" s="24"/>
      <c r="AF102" s="24"/>
      <c r="AG102" s="24"/>
    </row>
    <row r="103" spans="1:33" ht="15.95" customHeight="1" x14ac:dyDescent="0.15">
      <c r="A103" s="25" t="s">
        <v>74</v>
      </c>
      <c r="B103" s="26"/>
      <c r="C103" s="26"/>
      <c r="D103" s="26"/>
      <c r="E103" s="26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26"/>
      <c r="T103" s="26"/>
      <c r="U103" s="26"/>
      <c r="V103" s="26"/>
      <c r="W103" s="26"/>
      <c r="X103" s="26"/>
      <c r="Y103" s="26"/>
      <c r="Z103" s="26"/>
      <c r="AA103" s="26"/>
      <c r="AB103" s="26"/>
      <c r="AC103" s="26"/>
      <c r="AD103" s="26"/>
      <c r="AE103" s="26"/>
      <c r="AF103" s="26"/>
      <c r="AG103" s="27"/>
    </row>
    <row r="104" spans="1:33" ht="15.95" customHeight="1" x14ac:dyDescent="0.15">
      <c r="A104" s="28"/>
      <c r="B104" s="29"/>
      <c r="C104" s="29"/>
      <c r="D104" s="29"/>
      <c r="E104" s="29"/>
      <c r="F104" s="29"/>
      <c r="G104" s="29"/>
      <c r="H104" s="29"/>
      <c r="I104" s="29"/>
      <c r="J104" s="29"/>
      <c r="K104" s="29"/>
      <c r="L104" s="29"/>
      <c r="M104" s="29"/>
      <c r="N104" s="29"/>
      <c r="O104" s="29"/>
      <c r="P104" s="29"/>
      <c r="Q104" s="29"/>
      <c r="R104" s="29"/>
      <c r="S104" s="29"/>
      <c r="T104" s="29"/>
      <c r="U104" s="29"/>
      <c r="V104" s="29"/>
      <c r="W104" s="29"/>
      <c r="X104" s="29"/>
      <c r="Y104" s="29"/>
      <c r="Z104" s="29"/>
      <c r="AA104" s="29"/>
      <c r="AB104" s="29"/>
      <c r="AC104" s="29"/>
      <c r="AD104" s="29"/>
      <c r="AE104" s="29"/>
      <c r="AF104" s="29"/>
      <c r="AG104" s="30"/>
    </row>
    <row r="105" spans="1:33" ht="15.95" customHeight="1" x14ac:dyDescent="0.15">
      <c r="A105" s="28"/>
      <c r="B105" s="29"/>
      <c r="C105" s="29"/>
      <c r="D105" s="29"/>
      <c r="E105" s="29"/>
      <c r="F105" s="29"/>
      <c r="G105" s="29"/>
      <c r="H105" s="29"/>
      <c r="I105" s="29"/>
      <c r="J105" s="29"/>
      <c r="K105" s="29"/>
      <c r="L105" s="29"/>
      <c r="M105" s="29"/>
      <c r="N105" s="29"/>
      <c r="O105" s="29"/>
      <c r="P105" s="29"/>
      <c r="Q105" s="29"/>
      <c r="R105" s="29"/>
      <c r="S105" s="29"/>
      <c r="T105" s="29"/>
      <c r="U105" s="29"/>
      <c r="V105" s="29"/>
      <c r="W105" s="29"/>
      <c r="X105" s="29"/>
      <c r="Y105" s="29"/>
      <c r="Z105" s="29"/>
      <c r="AA105" s="29"/>
      <c r="AB105" s="29"/>
      <c r="AC105" s="29"/>
      <c r="AD105" s="29"/>
      <c r="AE105" s="29"/>
      <c r="AF105" s="29"/>
      <c r="AG105" s="30"/>
    </row>
    <row r="106" spans="1:33" ht="15.95" customHeight="1" x14ac:dyDescent="0.15">
      <c r="A106" s="28"/>
      <c r="B106" s="29"/>
      <c r="C106" s="29"/>
      <c r="D106" s="29"/>
      <c r="E106" s="29"/>
      <c r="F106" s="29"/>
      <c r="G106" s="29"/>
      <c r="H106" s="29"/>
      <c r="I106" s="29"/>
      <c r="J106" s="29"/>
      <c r="K106" s="29"/>
      <c r="L106" s="29"/>
      <c r="M106" s="29"/>
      <c r="N106" s="29"/>
      <c r="O106" s="29"/>
      <c r="P106" s="29"/>
      <c r="Q106" s="29"/>
      <c r="R106" s="29"/>
      <c r="S106" s="29"/>
      <c r="T106" s="29"/>
      <c r="U106" s="29"/>
      <c r="V106" s="29"/>
      <c r="W106" s="29"/>
      <c r="X106" s="29"/>
      <c r="Y106" s="29"/>
      <c r="Z106" s="29"/>
      <c r="AA106" s="29"/>
      <c r="AB106" s="29"/>
      <c r="AC106" s="29"/>
      <c r="AD106" s="29"/>
      <c r="AE106" s="29"/>
      <c r="AF106" s="29"/>
      <c r="AG106" s="30"/>
    </row>
    <row r="107" spans="1:33" ht="15.95" customHeight="1" x14ac:dyDescent="0.15">
      <c r="A107" s="31"/>
      <c r="B107" s="32"/>
      <c r="C107" s="32"/>
      <c r="D107" s="32"/>
      <c r="E107" s="32"/>
      <c r="F107" s="32"/>
      <c r="G107" s="32"/>
      <c r="H107" s="32"/>
      <c r="I107" s="32"/>
      <c r="J107" s="32"/>
      <c r="K107" s="32"/>
      <c r="L107" s="32"/>
      <c r="M107" s="32"/>
      <c r="N107" s="32"/>
      <c r="O107" s="32"/>
      <c r="P107" s="32"/>
      <c r="Q107" s="32"/>
      <c r="R107" s="32"/>
      <c r="S107" s="32"/>
      <c r="T107" s="32"/>
      <c r="U107" s="32"/>
      <c r="V107" s="32"/>
      <c r="W107" s="32"/>
      <c r="X107" s="32"/>
      <c r="Y107" s="32"/>
      <c r="Z107" s="32"/>
      <c r="AA107" s="32"/>
      <c r="AB107" s="32"/>
      <c r="AC107" s="32"/>
      <c r="AD107" s="32"/>
      <c r="AE107" s="32"/>
      <c r="AF107" s="32"/>
      <c r="AG107" s="33"/>
    </row>
    <row r="108" spans="1:33" ht="18" customHeight="1" x14ac:dyDescent="0.15"/>
    <row r="109" spans="1:33" ht="18" customHeight="1" x14ac:dyDescent="0.15"/>
    <row r="110" spans="1:33" ht="18" customHeight="1" x14ac:dyDescent="0.15"/>
    <row r="111" spans="1:33" ht="18" customHeight="1" x14ac:dyDescent="0.15"/>
    <row r="112" spans="1:33" ht="18" customHeight="1" x14ac:dyDescent="0.15"/>
    <row r="113" ht="18" customHeight="1" x14ac:dyDescent="0.15"/>
    <row r="114" ht="18" customHeight="1" x14ac:dyDescent="0.15"/>
    <row r="115" ht="18" customHeight="1" x14ac:dyDescent="0.15"/>
    <row r="116" ht="14.25" customHeight="1" x14ac:dyDescent="0.15"/>
    <row r="170" ht="18" customHeight="1" x14ac:dyDescent="0.15"/>
    <row r="171" ht="18" customHeight="1" x14ac:dyDescent="0.15"/>
    <row r="172" ht="13.5" customHeight="1" x14ac:dyDescent="0.15"/>
    <row r="174" ht="20.100000000000001" customHeight="1" x14ac:dyDescent="0.15"/>
    <row r="175" ht="20.100000000000001" customHeight="1" x14ac:dyDescent="0.15"/>
    <row r="176" ht="20.100000000000001" customHeight="1" x14ac:dyDescent="0.15"/>
    <row r="177" ht="20.100000000000001" customHeight="1" x14ac:dyDescent="0.15"/>
    <row r="178" ht="20.100000000000001" customHeight="1" x14ac:dyDescent="0.15"/>
    <row r="179" ht="19.5" customHeight="1" x14ac:dyDescent="0.15"/>
    <row r="180" ht="20.100000000000001" customHeight="1" x14ac:dyDescent="0.15"/>
    <row r="181" ht="20.100000000000001" customHeight="1" x14ac:dyDescent="0.15"/>
    <row r="182" ht="20.100000000000001" customHeight="1" x14ac:dyDescent="0.15"/>
    <row r="183" ht="20.100000000000001" customHeight="1" x14ac:dyDescent="0.15"/>
    <row r="184" ht="20.100000000000001" customHeight="1" x14ac:dyDescent="0.15"/>
    <row r="185" ht="20.100000000000001" customHeight="1" x14ac:dyDescent="0.15"/>
    <row r="186" ht="20.100000000000001" customHeight="1" x14ac:dyDescent="0.15"/>
    <row r="187" ht="20.100000000000001" customHeight="1" x14ac:dyDescent="0.15"/>
    <row r="188" ht="20.100000000000001" customHeight="1" x14ac:dyDescent="0.15"/>
    <row r="189" ht="20.100000000000001" customHeight="1" x14ac:dyDescent="0.15"/>
    <row r="190" ht="20.100000000000001" customHeight="1" x14ac:dyDescent="0.15"/>
    <row r="191" ht="20.100000000000001" customHeight="1" x14ac:dyDescent="0.15"/>
    <row r="192" ht="20.100000000000001" customHeight="1" x14ac:dyDescent="0.15"/>
    <row r="193" ht="20.100000000000001" customHeight="1" x14ac:dyDescent="0.15"/>
    <row r="194" ht="20.100000000000001" customHeight="1" x14ac:dyDescent="0.15"/>
    <row r="195" ht="20.100000000000001" customHeight="1" x14ac:dyDescent="0.15"/>
    <row r="196" ht="20.100000000000001" customHeight="1" x14ac:dyDescent="0.15"/>
    <row r="197" ht="20.100000000000001" customHeight="1" x14ac:dyDescent="0.15"/>
    <row r="198" ht="20.100000000000001" customHeight="1" x14ac:dyDescent="0.15"/>
    <row r="199" ht="20.100000000000001" customHeight="1" x14ac:dyDescent="0.15"/>
    <row r="200" ht="20.100000000000001" customHeight="1" x14ac:dyDescent="0.15"/>
    <row r="201" ht="20.100000000000001" customHeight="1" x14ac:dyDescent="0.15"/>
    <row r="202" ht="20.100000000000001" customHeight="1" x14ac:dyDescent="0.15"/>
    <row r="203" ht="20.100000000000001" customHeight="1" x14ac:dyDescent="0.15"/>
    <row r="204" ht="13.5" customHeight="1" x14ac:dyDescent="0.15"/>
    <row r="205" ht="18" customHeight="1" x14ac:dyDescent="0.15"/>
    <row r="206" ht="18" customHeight="1" x14ac:dyDescent="0.15"/>
    <row r="207" ht="18" customHeight="1" x14ac:dyDescent="0.15"/>
    <row r="208" ht="18" customHeight="1" x14ac:dyDescent="0.15"/>
    <row r="209" ht="18" customHeight="1" x14ac:dyDescent="0.15"/>
    <row r="210" ht="15.95" customHeight="1" x14ac:dyDescent="0.15"/>
    <row r="211" ht="15.95" customHeight="1" x14ac:dyDescent="0.15"/>
    <row r="212" ht="15.95" customHeight="1" x14ac:dyDescent="0.15"/>
    <row r="213" ht="15.95" customHeight="1" x14ac:dyDescent="0.15"/>
    <row r="214" ht="15.95" customHeight="1" x14ac:dyDescent="0.15"/>
    <row r="215" ht="18" customHeight="1" x14ac:dyDescent="0.15"/>
    <row r="216" ht="18" customHeight="1" x14ac:dyDescent="0.15"/>
    <row r="217" ht="18" customHeight="1" x14ac:dyDescent="0.15"/>
    <row r="218" ht="18" customHeight="1" x14ac:dyDescent="0.15"/>
    <row r="219" ht="18" customHeight="1" x14ac:dyDescent="0.15"/>
    <row r="220" ht="18" customHeight="1" x14ac:dyDescent="0.15"/>
    <row r="221" ht="18" customHeight="1" x14ac:dyDescent="0.15"/>
    <row r="222" ht="18" customHeight="1" x14ac:dyDescent="0.15"/>
    <row r="223" ht="14.25" customHeight="1" x14ac:dyDescent="0.15"/>
    <row r="277" ht="18" customHeight="1" x14ac:dyDescent="0.15"/>
    <row r="278" ht="18" customHeight="1" x14ac:dyDescent="0.15"/>
    <row r="279" ht="13.5" customHeight="1" x14ac:dyDescent="0.15"/>
    <row r="281" ht="20.100000000000001" customHeight="1" x14ac:dyDescent="0.15"/>
    <row r="282" ht="20.100000000000001" customHeight="1" x14ac:dyDescent="0.15"/>
    <row r="283" ht="20.100000000000001" customHeight="1" x14ac:dyDescent="0.15"/>
    <row r="284" ht="20.100000000000001" customHeight="1" x14ac:dyDescent="0.15"/>
    <row r="285" ht="20.100000000000001" customHeight="1" x14ac:dyDescent="0.15"/>
    <row r="286" ht="19.5" customHeight="1" x14ac:dyDescent="0.15"/>
    <row r="287" ht="20.100000000000001" customHeight="1" x14ac:dyDescent="0.15"/>
    <row r="288" ht="20.100000000000001" customHeight="1" x14ac:dyDescent="0.15"/>
    <row r="289" ht="20.100000000000001" customHeight="1" x14ac:dyDescent="0.15"/>
    <row r="290" ht="20.100000000000001" customHeight="1" x14ac:dyDescent="0.15"/>
    <row r="291" ht="20.100000000000001" customHeight="1" x14ac:dyDescent="0.15"/>
    <row r="292" ht="20.100000000000001" customHeight="1" x14ac:dyDescent="0.15"/>
    <row r="293" ht="20.100000000000001" customHeight="1" x14ac:dyDescent="0.15"/>
    <row r="294" ht="20.100000000000001" customHeight="1" x14ac:dyDescent="0.15"/>
    <row r="295" ht="20.100000000000001" customHeight="1" x14ac:dyDescent="0.15"/>
    <row r="296" ht="20.100000000000001" customHeight="1" x14ac:dyDescent="0.15"/>
    <row r="297" ht="20.100000000000001" customHeight="1" x14ac:dyDescent="0.15"/>
    <row r="298" ht="20.100000000000001" customHeight="1" x14ac:dyDescent="0.15"/>
    <row r="299" ht="20.100000000000001" customHeight="1" x14ac:dyDescent="0.15"/>
    <row r="300" ht="20.100000000000001" customHeight="1" x14ac:dyDescent="0.15"/>
    <row r="301" ht="20.100000000000001" customHeight="1" x14ac:dyDescent="0.15"/>
    <row r="302" ht="20.100000000000001" customHeight="1" x14ac:dyDescent="0.15"/>
    <row r="303" ht="20.100000000000001" customHeight="1" x14ac:dyDescent="0.15"/>
    <row r="304" ht="20.100000000000001" customHeight="1" x14ac:dyDescent="0.15"/>
    <row r="305" ht="20.100000000000001" customHeight="1" x14ac:dyDescent="0.15"/>
    <row r="306" ht="20.100000000000001" customHeight="1" x14ac:dyDescent="0.15"/>
    <row r="307" ht="20.100000000000001" customHeight="1" x14ac:dyDescent="0.15"/>
    <row r="308" ht="20.100000000000001" customHeight="1" x14ac:dyDescent="0.15"/>
    <row r="309" ht="20.100000000000001" customHeight="1" x14ac:dyDescent="0.15"/>
    <row r="310" ht="20.100000000000001" customHeight="1" x14ac:dyDescent="0.15"/>
    <row r="311" ht="13.5" customHeight="1" x14ac:dyDescent="0.15"/>
    <row r="312" ht="18" customHeight="1" x14ac:dyDescent="0.15"/>
    <row r="313" ht="18" customHeight="1" x14ac:dyDescent="0.15"/>
    <row r="314" ht="18" customHeight="1" x14ac:dyDescent="0.15"/>
    <row r="315" ht="18" customHeight="1" x14ac:dyDescent="0.15"/>
    <row r="316" ht="18" customHeight="1" x14ac:dyDescent="0.15"/>
    <row r="317" ht="15.95" customHeight="1" x14ac:dyDescent="0.15"/>
    <row r="318" ht="15.95" customHeight="1" x14ac:dyDescent="0.15"/>
    <row r="319" ht="15.95" customHeight="1" x14ac:dyDescent="0.15"/>
    <row r="320" ht="15.95" customHeight="1" x14ac:dyDescent="0.15"/>
    <row r="321" ht="15.95" customHeight="1" x14ac:dyDescent="0.15"/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1" manualBreakCount="1">
    <brk id="61" max="3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3</vt:i4>
      </vt:variant>
      <vt:variant>
        <vt:lpstr>名前付き一覧</vt:lpstr>
      </vt:variant>
      <vt:variant>
        <vt:i4>3</vt:i4>
      </vt:variant>
    </vt:vector>
  </HeadingPairs>
  <TitlesOfParts>
    <vt:vector size="6" baseType="lpstr">
      <vt:lpstr>77-①</vt:lpstr>
      <vt:lpstr>77-②</vt:lpstr>
      <vt:lpstr>77-③</vt:lpstr>
      <vt:lpstr>'77-①'!Print_Area</vt:lpstr>
      <vt:lpstr>'77-②'!Print_Area</vt:lpstr>
      <vt:lpstr>'77-③'!Print_Area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菊池 譲</dc:creator>
  <cp:lastModifiedBy>菊池 譲</cp:lastModifiedBy>
  <cp:lastPrinted>2019-08-12T12:12:10Z</cp:lastPrinted>
  <dcterms:created xsi:type="dcterms:W3CDTF">2018-11-01T05:09:33Z</dcterms:created>
  <dcterms:modified xsi:type="dcterms:W3CDTF">2019-08-12T12:16:53Z</dcterms:modified>
</cp:coreProperties>
</file>