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Z:\物件フォルダ\実施物件\2018年度\20190315_18A-0094773-01_ふくしま森林再生_飯舘村年度別事業実施計画作成業務委託\1.3_業務実施\納品対応\標準地調査\"/>
    </mc:Choice>
  </mc:AlternateContent>
  <bookViews>
    <workbookView xWindow="-120" yWindow="-120" windowWidth="29040" windowHeight="15840"/>
  </bookViews>
  <sheets>
    <sheet name="5－①" sheetId="14" r:id="rId1"/>
    <sheet name="5－②" sheetId="15" r:id="rId2"/>
    <sheet name="5－③" sheetId="16" r:id="rId3"/>
    <sheet name="5－④" sheetId="17" r:id="rId4"/>
    <sheet name="5－⑤" sheetId="18" r:id="rId5"/>
    <sheet name="5－⑥" sheetId="19" r:id="rId6"/>
  </sheets>
  <definedNames>
    <definedName name="_xlnm.Print_Area" localSheetId="0">'5－①'!$A$1:$AG$107</definedName>
    <definedName name="_xlnm.Print_Area" localSheetId="1">'5－②'!$A$1:$AG$107</definedName>
    <definedName name="_xlnm.Print_Area" localSheetId="2">'5－③'!$A$1:$AG$107</definedName>
    <definedName name="_xlnm.Print_Area" localSheetId="3">'5－④'!$A$1:$AG$107</definedName>
    <definedName name="_xlnm.Print_Area" localSheetId="4">'5－⑤'!$A$1:$AG$107</definedName>
    <definedName name="_xlnm.Print_Area" localSheetId="5">'5－⑥'!$A$1:$AG$107</definedName>
  </definedNames>
  <calcPr calcId="162913" calcOnSave="0"/>
</workbook>
</file>

<file path=xl/calcChain.xml><?xml version="1.0" encoding="utf-8"?>
<calcChain xmlns="http://schemas.openxmlformats.org/spreadsheetml/2006/main">
  <c r="P99" i="19" l="1"/>
  <c r="K99" i="19"/>
  <c r="F99" i="19"/>
  <c r="A99" i="19"/>
  <c r="P99" i="18"/>
  <c r="K99" i="18"/>
  <c r="F99" i="18"/>
  <c r="A99" i="18"/>
  <c r="P313" i="17"/>
  <c r="K313" i="17"/>
  <c r="F313" i="17"/>
  <c r="A313" i="17"/>
  <c r="AC313" i="17" s="1"/>
  <c r="P206" i="17"/>
  <c r="K206" i="17"/>
  <c r="F206" i="17"/>
  <c r="A206" i="17"/>
  <c r="P99" i="17"/>
  <c r="K99" i="17"/>
  <c r="F99" i="17"/>
  <c r="A99" i="17"/>
  <c r="P99" i="16"/>
  <c r="K99" i="16"/>
  <c r="F99" i="16"/>
  <c r="A99" i="16"/>
  <c r="P313" i="15"/>
  <c r="K313" i="15"/>
  <c r="F313" i="15"/>
  <c r="A313" i="15"/>
  <c r="A101" i="19" l="1"/>
  <c r="Y99" i="19"/>
  <c r="U99" i="19"/>
  <c r="F101" i="19"/>
  <c r="K101" i="19"/>
  <c r="AC99" i="19"/>
  <c r="A101" i="18"/>
  <c r="Y99" i="18"/>
  <c r="U99" i="18"/>
  <c r="K101" i="18"/>
  <c r="F101" i="18"/>
  <c r="AC99" i="18"/>
  <c r="Y313" i="17"/>
  <c r="U313" i="17"/>
  <c r="A208" i="17"/>
  <c r="Y206" i="17"/>
  <c r="AC206" i="17"/>
  <c r="U206" i="17"/>
  <c r="A101" i="17"/>
  <c r="Y99" i="17"/>
  <c r="U99" i="17"/>
  <c r="K208" i="17"/>
  <c r="F208" i="17"/>
  <c r="K101" i="17"/>
  <c r="F101" i="17"/>
  <c r="A315" i="17"/>
  <c r="AC99" i="17"/>
  <c r="A101" i="16"/>
  <c r="Y99" i="16"/>
  <c r="U99" i="16"/>
  <c r="F101" i="16"/>
  <c r="K101" i="16"/>
  <c r="AC99" i="16"/>
  <c r="A315" i="15"/>
  <c r="Y313" i="15"/>
  <c r="U313" i="15"/>
  <c r="K315" i="15"/>
  <c r="F315" i="15"/>
  <c r="AC313" i="15"/>
  <c r="P206" i="15"/>
  <c r="K206" i="15"/>
  <c r="F206" i="15"/>
  <c r="A206" i="15"/>
  <c r="AC206" i="15" s="1"/>
  <c r="P99" i="15"/>
  <c r="K99" i="15"/>
  <c r="F99" i="15"/>
  <c r="A99" i="15"/>
  <c r="Y101" i="19" l="1"/>
  <c r="Y101" i="18"/>
  <c r="Y208" i="17"/>
  <c r="Y101" i="17"/>
  <c r="K315" i="17"/>
  <c r="F315" i="17"/>
  <c r="Y101" i="16"/>
  <c r="Y315" i="15"/>
  <c r="Y206" i="15"/>
  <c r="U206" i="15"/>
  <c r="Y99" i="15"/>
  <c r="A101" i="15"/>
  <c r="K101" i="15" s="1"/>
  <c r="U99" i="15"/>
  <c r="AC99" i="15"/>
  <c r="A208" i="15"/>
  <c r="K99" i="14"/>
  <c r="F99" i="14"/>
  <c r="Y315" i="17" l="1"/>
  <c r="F101" i="15"/>
  <c r="Y101" i="15" s="1"/>
  <c r="F208" i="15"/>
  <c r="K208" i="15"/>
  <c r="Y99" i="14"/>
  <c r="A99" i="14"/>
  <c r="P99" i="14"/>
  <c r="Y208" i="15" l="1"/>
  <c r="U99" i="14"/>
  <c r="AC99" i="14"/>
  <c r="A101" i="14"/>
  <c r="F101" i="14" l="1"/>
  <c r="K101" i="14"/>
  <c r="Y101" i="14" l="1"/>
</calcChain>
</file>

<file path=xl/sharedStrings.xml><?xml version="1.0" encoding="utf-8"?>
<sst xmlns="http://schemas.openxmlformats.org/spreadsheetml/2006/main" count="737" uniqueCount="103">
  <si>
    <t>標準地調査票</t>
    <rPh sb="0" eb="3">
      <t>ヒョウジュンチ</t>
    </rPh>
    <rPh sb="3" eb="6">
      <t>チョウサヒョウ</t>
    </rPh>
    <phoneticPr fontId="1"/>
  </si>
  <si>
    <t>調査年月日</t>
    <rPh sb="0" eb="5">
      <t>チョウサネンガッピ</t>
    </rPh>
    <phoneticPr fontId="1"/>
  </si>
  <si>
    <t>整理番号</t>
    <rPh sb="0" eb="4">
      <t>セイリバンゴウ</t>
    </rPh>
    <phoneticPr fontId="1"/>
  </si>
  <si>
    <t>所在</t>
    <rPh sb="0" eb="2">
      <t>ショザイ</t>
    </rPh>
    <phoneticPr fontId="1"/>
  </si>
  <si>
    <t>斜面方向</t>
    <rPh sb="0" eb="4">
      <t>シャメンホウコウ</t>
    </rPh>
    <phoneticPr fontId="1"/>
  </si>
  <si>
    <t>標高(m)</t>
    <rPh sb="0" eb="2">
      <t>ヒョウコウ</t>
    </rPh>
    <phoneticPr fontId="1"/>
  </si>
  <si>
    <t>傾斜区分</t>
    <rPh sb="0" eb="4">
      <t>ケイシャクブン</t>
    </rPh>
    <phoneticPr fontId="1"/>
  </si>
  <si>
    <t>調査地の位置</t>
    <rPh sb="0" eb="3">
      <t>チョウサチ</t>
    </rPh>
    <rPh sb="4" eb="6">
      <t>イチ</t>
    </rPh>
    <phoneticPr fontId="1"/>
  </si>
  <si>
    <t>地形状況</t>
    <rPh sb="0" eb="4">
      <t>チケイジョウキョウ</t>
    </rPh>
    <phoneticPr fontId="1"/>
  </si>
  <si>
    <t>森林土壌の状況</t>
    <rPh sb="0" eb="4">
      <t>シンリンドジョウ</t>
    </rPh>
    <rPh sb="5" eb="7">
      <t>ジョウキョウ</t>
    </rPh>
    <phoneticPr fontId="1"/>
  </si>
  <si>
    <t>土壌型</t>
    <rPh sb="0" eb="3">
      <t>ドジョウガタ</t>
    </rPh>
    <phoneticPr fontId="1"/>
  </si>
  <si>
    <t>A0層厚(cm)</t>
    <rPh sb="2" eb="3">
      <t>ソウ</t>
    </rPh>
    <rPh sb="3" eb="4">
      <t>アツ</t>
    </rPh>
    <phoneticPr fontId="1"/>
  </si>
  <si>
    <t>A1層厚(cm)</t>
    <rPh sb="2" eb="3">
      <t>ソウ</t>
    </rPh>
    <rPh sb="3" eb="4">
      <t>アツ</t>
    </rPh>
    <phoneticPr fontId="1"/>
  </si>
  <si>
    <t>空間線量率計測結果（μSv/h）</t>
    <rPh sb="0" eb="5">
      <t>クウカンセンリョウリツ</t>
    </rPh>
    <rPh sb="5" eb="9">
      <t>ケイソクケッカ</t>
    </rPh>
    <phoneticPr fontId="1"/>
  </si>
  <si>
    <t>地上1cm</t>
    <rPh sb="0" eb="2">
      <t>チジョウ</t>
    </rPh>
    <phoneticPr fontId="1"/>
  </si>
  <si>
    <t>地上100cm</t>
    <rPh sb="0" eb="2">
      <t>チジョウ</t>
    </rPh>
    <phoneticPr fontId="1"/>
  </si>
  <si>
    <t>写真等</t>
    <rPh sb="0" eb="2">
      <t>シャシン</t>
    </rPh>
    <rPh sb="2" eb="3">
      <t>トウ</t>
    </rPh>
    <phoneticPr fontId="1"/>
  </si>
  <si>
    <t>調査野帳（10m×10m）</t>
    <rPh sb="0" eb="4">
      <t>チョウサヤチョウ</t>
    </rPh>
    <phoneticPr fontId="1"/>
  </si>
  <si>
    <t>No.</t>
    <phoneticPr fontId="1"/>
  </si>
  <si>
    <t>樹種</t>
    <rPh sb="0" eb="2">
      <t>ジュシュ</t>
    </rPh>
    <phoneticPr fontId="1"/>
  </si>
  <si>
    <t>伐採木の選択</t>
    <rPh sb="0" eb="3">
      <t>バッサイボク</t>
    </rPh>
    <rPh sb="4" eb="6">
      <t>センタク</t>
    </rPh>
    <phoneticPr fontId="1"/>
  </si>
  <si>
    <t>調査木の状況</t>
    <rPh sb="0" eb="3">
      <t>チョウサボク</t>
    </rPh>
    <rPh sb="4" eb="6">
      <t>ジョウキョウ</t>
    </rPh>
    <phoneticPr fontId="1"/>
  </si>
  <si>
    <t>備考</t>
    <rPh sb="0" eb="2">
      <t>ビコウ</t>
    </rPh>
    <phoneticPr fontId="1"/>
  </si>
  <si>
    <t>胸高直径(cm)</t>
    <rPh sb="0" eb="4">
      <t>キョウコウチョッケイ</t>
    </rPh>
    <phoneticPr fontId="1"/>
  </si>
  <si>
    <t>樹高(m)</t>
    <rPh sb="0" eb="2">
      <t>ジュコウ</t>
    </rPh>
    <phoneticPr fontId="1"/>
  </si>
  <si>
    <t>調査本数計</t>
    <rPh sb="0" eb="4">
      <t>チョウサホンスウ</t>
    </rPh>
    <rPh sb="4" eb="5">
      <t>ケイ</t>
    </rPh>
    <phoneticPr fontId="1"/>
  </si>
  <si>
    <t>平均胸高直径(cm)</t>
    <rPh sb="0" eb="6">
      <t>ヘイキンキョウコウチョッケイ</t>
    </rPh>
    <phoneticPr fontId="1"/>
  </si>
  <si>
    <t>平均樹高(m)</t>
    <rPh sb="0" eb="4">
      <t>ヘイキンジュコウ</t>
    </rPh>
    <phoneticPr fontId="1"/>
  </si>
  <si>
    <t>伐採本数計</t>
    <rPh sb="0" eb="5">
      <t>バッサイホンスウケイ</t>
    </rPh>
    <phoneticPr fontId="1"/>
  </si>
  <si>
    <t>伐採率(%)</t>
    <rPh sb="0" eb="3">
      <t>バッサイリツ</t>
    </rPh>
    <phoneticPr fontId="1"/>
  </si>
  <si>
    <t>形状比</t>
    <rPh sb="0" eb="3">
      <t>ケイジョウヒ</t>
    </rPh>
    <phoneticPr fontId="1"/>
  </si>
  <si>
    <t>健全木の割合(%)</t>
    <rPh sb="0" eb="3">
      <t>ケンゼンボク</t>
    </rPh>
    <rPh sb="4" eb="6">
      <t>ワリアイ</t>
    </rPh>
    <phoneticPr fontId="1"/>
  </si>
  <si>
    <t>林相の状況</t>
    <rPh sb="0" eb="2">
      <t>リンソウ</t>
    </rPh>
    <rPh sb="3" eb="5">
      <t>ジョウキョウ</t>
    </rPh>
    <phoneticPr fontId="1"/>
  </si>
  <si>
    <t>残存木本数計</t>
    <rPh sb="0" eb="2">
      <t>ザンゾン</t>
    </rPh>
    <rPh sb="2" eb="3">
      <t>ボク</t>
    </rPh>
    <rPh sb="3" eb="5">
      <t>ホンスウ</t>
    </rPh>
    <rPh sb="5" eb="6">
      <t>ケイ</t>
    </rPh>
    <phoneticPr fontId="1"/>
  </si>
  <si>
    <t>伐後平均胸高直径(cm)</t>
    <rPh sb="0" eb="1">
      <t>バツ</t>
    </rPh>
    <rPh sb="1" eb="2">
      <t>ゴ</t>
    </rPh>
    <rPh sb="2" eb="8">
      <t>ヘイキンキョウコウチョッケイ</t>
    </rPh>
    <phoneticPr fontId="1"/>
  </si>
  <si>
    <t>伐後平均樹高(m)</t>
    <rPh sb="0" eb="1">
      <t>バツ</t>
    </rPh>
    <rPh sb="1" eb="2">
      <t>ゴ</t>
    </rPh>
    <rPh sb="2" eb="6">
      <t>ヘイキンジュコウ</t>
    </rPh>
    <phoneticPr fontId="1"/>
  </si>
  <si>
    <t>伐後形状比</t>
    <rPh sb="0" eb="1">
      <t>バツ</t>
    </rPh>
    <rPh sb="1" eb="2">
      <t>ゴ</t>
    </rPh>
    <rPh sb="2" eb="5">
      <t>ケイジョウヒ</t>
    </rPh>
    <phoneticPr fontId="1"/>
  </si>
  <si>
    <t>傾斜角（°）</t>
    <rPh sb="0" eb="3">
      <t>ケイシャカク</t>
    </rPh>
    <phoneticPr fontId="1"/>
  </si>
  <si>
    <t>人工林：スギ</t>
    <rPh sb="0" eb="3">
      <t>ジンコウリン</t>
    </rPh>
    <phoneticPr fontId="1"/>
  </si>
  <si>
    <t>山腹平衡斜面</t>
    <rPh sb="0" eb="2">
      <t>サンプク</t>
    </rPh>
    <rPh sb="2" eb="4">
      <t>ヘイコウ</t>
    </rPh>
    <rPh sb="4" eb="6">
      <t>シャメン</t>
    </rPh>
    <phoneticPr fontId="1"/>
  </si>
  <si>
    <t>中傾斜</t>
    <rPh sb="0" eb="1">
      <t>チュウ</t>
    </rPh>
    <rPh sb="1" eb="3">
      <t>ケイシャ</t>
    </rPh>
    <phoneticPr fontId="1"/>
  </si>
  <si>
    <t>褐色森林土</t>
    <rPh sb="0" eb="2">
      <t>カッショク</t>
    </rPh>
    <rPh sb="2" eb="4">
      <t>シンリン</t>
    </rPh>
    <rPh sb="4" eb="5">
      <t>ド</t>
    </rPh>
    <phoneticPr fontId="1"/>
  </si>
  <si>
    <t>伐倒</t>
    <rPh sb="0" eb="2">
      <t>バットウ</t>
    </rPh>
    <phoneticPr fontId="1"/>
  </si>
  <si>
    <t>平成　31　年　2　月　22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</si>
  <si>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相馬郡飯舘村佐須字前乗5番　　　5-①小班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</si>
  <si>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東</t>
    <rPh sb="0" eb="1">
      <t>ヒガシ</t>
    </rPh>
    <phoneticPr fontId="1"/>
  </si>
  <si>
    <t>348ｍ</t>
    <phoneticPr fontId="1"/>
  </si>
  <si>
    <t>28°</t>
    <phoneticPr fontId="1"/>
  </si>
  <si>
    <t>13林班　　相馬郡飯舘村佐須字前乗2番　　　5-①小班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</si>
  <si>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ザツ</t>
    <phoneticPr fontId="1"/>
  </si>
  <si>
    <t>緩傾斜</t>
    <rPh sb="0" eb="3">
      <t>カンケイシャ</t>
    </rPh>
    <phoneticPr fontId="1"/>
  </si>
  <si>
    <t>平成　31　年　2　月　25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</si>
  <si>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相馬郡飯舘村佐須字前乗5番　　　5-②小班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</si>
  <si>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南西</t>
    <rPh sb="0" eb="2">
      <t>ナンセイ</t>
    </rPh>
    <phoneticPr fontId="1"/>
  </si>
  <si>
    <t>463ｍ</t>
    <phoneticPr fontId="1"/>
  </si>
  <si>
    <t>急傾斜</t>
    <rPh sb="0" eb="3">
      <t>キュウケイシャ</t>
    </rPh>
    <phoneticPr fontId="1"/>
  </si>
  <si>
    <t>34°</t>
    <phoneticPr fontId="1"/>
  </si>
  <si>
    <t>13林班　　相馬郡飯舘村佐須字前乗2番　　　5-②小班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</si>
  <si>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スギ</t>
    <phoneticPr fontId="1"/>
  </si>
  <si>
    <t>曲木</t>
    <rPh sb="0" eb="2">
      <t>マガリギ</t>
    </rPh>
    <phoneticPr fontId="1"/>
  </si>
  <si>
    <t>二股木</t>
    <rPh sb="0" eb="3">
      <t>フタマタキ</t>
    </rPh>
    <phoneticPr fontId="1"/>
  </si>
  <si>
    <t>443ｍ</t>
    <phoneticPr fontId="1"/>
  </si>
  <si>
    <t>42°</t>
    <phoneticPr fontId="1"/>
  </si>
  <si>
    <t>13林班　　相馬郡飯舘村佐須字前乗5番　　　5-②小班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</si>
  <si>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13林班　　相馬郡飯舘村佐須字前乗2番　　　5-②小班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</si>
  <si>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欠損木</t>
    <rPh sb="0" eb="2">
      <t>ケッソン</t>
    </rPh>
    <rPh sb="2" eb="3">
      <t>キ</t>
    </rPh>
    <phoneticPr fontId="1"/>
  </si>
  <si>
    <t>曲木</t>
    <rPh sb="0" eb="2">
      <t>マガリキ</t>
    </rPh>
    <phoneticPr fontId="1"/>
  </si>
  <si>
    <t>13林班　　相馬郡飯舘村佐須字前乗5番　　　5-②小班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</si>
  <si>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425ｍ</t>
    <phoneticPr fontId="1"/>
  </si>
  <si>
    <t>44°</t>
    <phoneticPr fontId="1"/>
  </si>
  <si>
    <t>13林班　　相馬郡飯舘村佐須字前乗2番　　　5-②小班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</si>
  <si>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二股木</t>
    <rPh sb="0" eb="2">
      <t>フタマタ</t>
    </rPh>
    <rPh sb="2" eb="3">
      <t>キ</t>
    </rPh>
    <phoneticPr fontId="1"/>
  </si>
  <si>
    <t>13林班　　相馬郡飯舘村佐須字前乗5番　　　5-③小班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</si>
  <si>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497ｍ</t>
    <phoneticPr fontId="1"/>
  </si>
  <si>
    <t>18°</t>
    <phoneticPr fontId="1"/>
  </si>
  <si>
    <t>13林班　　相馬郡飯舘村佐須字前乗2番　　　5-③小班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</si>
  <si>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マツ</t>
    <phoneticPr fontId="1"/>
  </si>
  <si>
    <t>曲木</t>
    <rPh sb="0" eb="2">
      <t>マガリキ</t>
    </rPh>
    <phoneticPr fontId="1"/>
  </si>
  <si>
    <t>二股木</t>
    <rPh sb="0" eb="2">
      <t>フタマタ</t>
    </rPh>
    <rPh sb="2" eb="3">
      <t>キ</t>
    </rPh>
    <phoneticPr fontId="1"/>
  </si>
  <si>
    <t>人工林：マツ</t>
    <rPh sb="0" eb="3">
      <t>ジンコウリン</t>
    </rPh>
    <phoneticPr fontId="1"/>
  </si>
  <si>
    <t>平成　31　年　2　月　26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</si>
  <si>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426ｍ</t>
    <phoneticPr fontId="1"/>
  </si>
  <si>
    <t>32°</t>
    <phoneticPr fontId="1"/>
  </si>
  <si>
    <t>13林班　　相馬郡飯舘村佐須字前乗2番　　　5-④小班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</si>
  <si>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13林班　　相馬郡飯舘村佐須字前乗5番　　　5-④小班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</si>
  <si>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南</t>
    <rPh sb="0" eb="1">
      <t>ミナミ</t>
    </rPh>
    <phoneticPr fontId="1"/>
  </si>
  <si>
    <t>428ｍ</t>
    <phoneticPr fontId="1"/>
  </si>
  <si>
    <t>20°</t>
    <phoneticPr fontId="1"/>
  </si>
  <si>
    <t>13林班　　相馬郡飯舘村佐須字前乗2番　　　5-④小班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</si>
  <si>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13林班　　相馬郡飯舘村佐須字前乗5番　　　5-④小班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</si>
  <si>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南東</t>
    <rPh sb="0" eb="2">
      <t>ナントウ</t>
    </rPh>
    <phoneticPr fontId="1"/>
  </si>
  <si>
    <t>420ｍ</t>
    <phoneticPr fontId="1"/>
  </si>
  <si>
    <t>24°</t>
    <phoneticPr fontId="1"/>
  </si>
  <si>
    <t>13林班　　相馬郡飯舘村佐須字前乗2番　　　5-④小班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</si>
  <si>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13林班　　相馬郡飯舘村佐須字前乗5番　　　5-⑤小班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</si>
  <si>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13林班　　相馬郡飯舘村佐須字前乗2番　　　5-⑤小班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</si>
  <si>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平成　31　年　2　月　27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</si>
  <si>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相馬郡飯舘村佐須字前乗5番　　　5-⑥小班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</si>
  <si>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西</t>
    <rPh sb="0" eb="1">
      <t>ニシ</t>
    </rPh>
    <phoneticPr fontId="1"/>
  </si>
  <si>
    <t>287ｍ</t>
    <phoneticPr fontId="1"/>
  </si>
  <si>
    <t>40°</t>
    <phoneticPr fontId="1"/>
  </si>
  <si>
    <t>13林班　　相馬郡飯舘村佐須字前乗2番　　　5-⑥小班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</si>
  <si>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天然林：ザツ</t>
    <rPh sb="0" eb="3">
      <t>テンネンリン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</si>
</sst>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1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Ｐ明朝"/>
      <family val="1"/>
      <charset val="128"/>
    </font>
    <font>
      <sz val="12"/>
      <color theme="1"/>
      <name val="ＭＳ Ｐ明朝"/>
      <family val="1"/>
      <charset val="128"/>
    </font>
    <font>
      <sz val="10"/>
      <color theme="1"/>
      <name val="ＭＳ Ｐ明朝"/>
      <family val="1"/>
      <charset val="128"/>
    </font>
    <font>
      <sz val="9"/>
      <color theme="1"/>
      <name val="ＭＳ Ｐ明朝"/>
      <family val="1"/>
      <charset val="128"/>
    </font>
    <font>
      <sz val="6"/>
      <color theme="1"/>
      <name val="ＭＳ Ｐ明朝"/>
      <family val="1"/>
      <charset val="128"/>
    </font>
    <font>
      <sz val="9"/>
      <color rgb="FFFF0000"/>
      <name val="ＭＳ Ｐ明朝"/>
      <family val="1"/>
      <charset val="128"/>
    </font>
    <font>
      <sz val="11"/>
      <name val="ＭＳ Ｐ明朝"/>
      <family val="1"/>
      <charset val="128"/>
    </font>
    <font>
      <sz val="9"/>
      <name val="ＭＳ Ｐ明朝"/>
      <family val="1"/>
      <charset val="128"/>
    </font>
    <font>
      <sz val="11"/>
      <color theme="1"/>
      <name val="ＭＳ Ｐゴシック"/>
      <family val="2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38" fontId="10" fillId="0" borderId="0" applyFont="0" applyFill="0" applyBorder="0" applyAlignment="0" applyProtection="0">
      <alignment vertical="center"/>
    </xf>
  </cellStyleXfs>
  <cellXfs count="39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5" xfId="0" applyFont="1" applyBorder="1">
      <alignment vertical="center"/>
    </xf>
    <xf numFmtId="0" fontId="2" fillId="0" borderId="0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7" xfId="0" applyFont="1" applyBorder="1">
      <alignment vertical="center"/>
    </xf>
    <xf numFmtId="0" fontId="2" fillId="0" borderId="8" xfId="0" applyFont="1" applyBorder="1">
      <alignment vertical="center"/>
    </xf>
    <xf numFmtId="0" fontId="2" fillId="0" borderId="9" xfId="0" applyFont="1" applyBorder="1">
      <alignment vertical="center"/>
    </xf>
    <xf numFmtId="0" fontId="2" fillId="0" borderId="3" xfId="0" applyFont="1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8" fillId="0" borderId="2" xfId="0" applyFont="1" applyBorder="1" applyAlignment="1">
      <alignment horizontal="left" vertical="top"/>
    </xf>
    <xf numFmtId="0" fontId="8" fillId="0" borderId="3" xfId="0" applyFont="1" applyBorder="1" applyAlignment="1">
      <alignment horizontal="left" vertical="top"/>
    </xf>
    <xf numFmtId="0" fontId="8" fillId="0" borderId="4" xfId="0" applyFont="1" applyBorder="1" applyAlignment="1">
      <alignment horizontal="left" vertical="top"/>
    </xf>
    <xf numFmtId="0" fontId="8" fillId="0" borderId="5" xfId="0" applyFont="1" applyBorder="1" applyAlignment="1">
      <alignment horizontal="left" vertical="top"/>
    </xf>
    <xf numFmtId="0" fontId="8" fillId="0" borderId="0" xfId="0" applyFont="1" applyBorder="1" applyAlignment="1">
      <alignment horizontal="left" vertical="top"/>
    </xf>
    <xf numFmtId="0" fontId="8" fillId="0" borderId="6" xfId="0" applyFont="1" applyBorder="1" applyAlignment="1">
      <alignment horizontal="left" vertical="top"/>
    </xf>
    <xf numFmtId="0" fontId="8" fillId="0" borderId="7" xfId="0" applyFont="1" applyBorder="1" applyAlignment="1">
      <alignment horizontal="left" vertical="top"/>
    </xf>
    <xf numFmtId="0" fontId="8" fillId="0" borderId="8" xfId="0" applyFont="1" applyBorder="1" applyAlignment="1">
      <alignment horizontal="left" vertical="top"/>
    </xf>
    <xf numFmtId="0" fontId="8" fillId="0" borderId="9" xfId="0" applyFont="1" applyBorder="1" applyAlignment="1">
      <alignment horizontal="left" vertical="top"/>
    </xf>
    <xf numFmtId="0" fontId="5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right" vertical="center"/>
    </xf>
    <xf numFmtId="38" fontId="9" fillId="0" borderId="1" xfId="1" applyFont="1" applyBorder="1" applyAlignment="1">
      <alignment horizontal="right" vertical="center"/>
    </xf>
    <xf numFmtId="0" fontId="7" fillId="0" borderId="1" xfId="0" applyFont="1" applyBorder="1" applyAlignment="1">
      <alignment horizontal="right" vertical="center"/>
    </xf>
    <xf numFmtId="0" fontId="5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38" fontId="9" fillId="0" borderId="1" xfId="1" applyNumberFormat="1" applyFont="1" applyBorder="1" applyAlignment="1">
      <alignment horizontal="right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right" vertical="center"/>
    </xf>
    <xf numFmtId="0" fontId="8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right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58" fontId="8" fillId="0" borderId="1" xfId="0" applyNumberFormat="1" applyFont="1" applyBorder="1" applyAlignment="1">
      <alignment horizontal="center" vertical="center"/>
    </xf>
  </cellXfs>
  <cellStyles count="2"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18" Type="http://schemas.openxmlformats.org/officeDocument/2006/relationships/image" Target="../media/image24.jpeg"/><Relationship Id="rId3" Type="http://schemas.openxmlformats.org/officeDocument/2006/relationships/image" Target="../media/image9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17" Type="http://schemas.openxmlformats.org/officeDocument/2006/relationships/image" Target="../media/image23.jpeg"/><Relationship Id="rId2" Type="http://schemas.openxmlformats.org/officeDocument/2006/relationships/image" Target="../media/image8.jpeg"/><Relationship Id="rId16" Type="http://schemas.openxmlformats.org/officeDocument/2006/relationships/image" Target="../media/image22.jpeg"/><Relationship Id="rId1" Type="http://schemas.openxmlformats.org/officeDocument/2006/relationships/image" Target="../media/image7.jpeg"/><Relationship Id="rId6" Type="http://schemas.openxmlformats.org/officeDocument/2006/relationships/image" Target="../media/image12.jpeg"/><Relationship Id="rId11" Type="http://schemas.openxmlformats.org/officeDocument/2006/relationships/image" Target="../media/image17.jpeg"/><Relationship Id="rId5" Type="http://schemas.openxmlformats.org/officeDocument/2006/relationships/image" Target="../media/image11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10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25.jpeg"/><Relationship Id="rId6" Type="http://schemas.openxmlformats.org/officeDocument/2006/relationships/image" Target="../media/image30.jpeg"/><Relationship Id="rId5" Type="http://schemas.openxmlformats.org/officeDocument/2006/relationships/image" Target="../media/image29.jpeg"/><Relationship Id="rId4" Type="http://schemas.openxmlformats.org/officeDocument/2006/relationships/image" Target="../media/image2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13" Type="http://schemas.openxmlformats.org/officeDocument/2006/relationships/image" Target="../media/image43.jpeg"/><Relationship Id="rId18" Type="http://schemas.openxmlformats.org/officeDocument/2006/relationships/image" Target="../media/image48.jpeg"/><Relationship Id="rId3" Type="http://schemas.openxmlformats.org/officeDocument/2006/relationships/image" Target="../media/image33.jpeg"/><Relationship Id="rId7" Type="http://schemas.openxmlformats.org/officeDocument/2006/relationships/image" Target="../media/image37.jpeg"/><Relationship Id="rId12" Type="http://schemas.openxmlformats.org/officeDocument/2006/relationships/image" Target="../media/image42.jpeg"/><Relationship Id="rId17" Type="http://schemas.openxmlformats.org/officeDocument/2006/relationships/image" Target="../media/image47.jpeg"/><Relationship Id="rId2" Type="http://schemas.openxmlformats.org/officeDocument/2006/relationships/image" Target="../media/image32.jpeg"/><Relationship Id="rId16" Type="http://schemas.openxmlformats.org/officeDocument/2006/relationships/image" Target="../media/image46.jpeg"/><Relationship Id="rId1" Type="http://schemas.openxmlformats.org/officeDocument/2006/relationships/image" Target="../media/image31.jpeg"/><Relationship Id="rId6" Type="http://schemas.openxmlformats.org/officeDocument/2006/relationships/image" Target="../media/image36.jpeg"/><Relationship Id="rId11" Type="http://schemas.openxmlformats.org/officeDocument/2006/relationships/image" Target="../media/image41.jpeg"/><Relationship Id="rId5" Type="http://schemas.openxmlformats.org/officeDocument/2006/relationships/image" Target="../media/image35.jpeg"/><Relationship Id="rId15" Type="http://schemas.openxmlformats.org/officeDocument/2006/relationships/image" Target="../media/image45.jpeg"/><Relationship Id="rId10" Type="http://schemas.openxmlformats.org/officeDocument/2006/relationships/image" Target="../media/image40.jpeg"/><Relationship Id="rId4" Type="http://schemas.openxmlformats.org/officeDocument/2006/relationships/image" Target="../media/image34.jpeg"/><Relationship Id="rId9" Type="http://schemas.openxmlformats.org/officeDocument/2006/relationships/image" Target="../media/image39.jpeg"/><Relationship Id="rId14" Type="http://schemas.openxmlformats.org/officeDocument/2006/relationships/image" Target="../media/image44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jpeg"/><Relationship Id="rId2" Type="http://schemas.openxmlformats.org/officeDocument/2006/relationships/image" Target="../media/image50.jpeg"/><Relationship Id="rId1" Type="http://schemas.openxmlformats.org/officeDocument/2006/relationships/image" Target="../media/image49.jpeg"/><Relationship Id="rId6" Type="http://schemas.openxmlformats.org/officeDocument/2006/relationships/image" Target="../media/image54.jpeg"/><Relationship Id="rId5" Type="http://schemas.openxmlformats.org/officeDocument/2006/relationships/image" Target="../media/image53.jpeg"/><Relationship Id="rId4" Type="http://schemas.openxmlformats.org/officeDocument/2006/relationships/image" Target="../media/image5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jpeg"/><Relationship Id="rId2" Type="http://schemas.openxmlformats.org/officeDocument/2006/relationships/image" Target="../media/image56.jpe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5" Type="http://schemas.openxmlformats.org/officeDocument/2006/relationships/image" Target="../media/image59.jpeg"/><Relationship Id="rId4" Type="http://schemas.openxmlformats.org/officeDocument/2006/relationships/image" Target="../media/image5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152400</xdr:colOff>
      <xdr:row>24</xdr:row>
      <xdr:rowOff>76199</xdr:rowOff>
    </xdr:from>
    <xdr:ext cx="990600" cy="295275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1247775" y="465772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24</xdr:row>
      <xdr:rowOff>57150</xdr:rowOff>
    </xdr:from>
    <xdr:ext cx="1063781" cy="30480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4953000" y="463867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41</xdr:row>
      <xdr:rowOff>66675</xdr:rowOff>
    </xdr:from>
    <xdr:ext cx="1031051" cy="32385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209675" y="756285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41</xdr:row>
      <xdr:rowOff>57149</xdr:rowOff>
    </xdr:from>
    <xdr:ext cx="1971694" cy="276225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4343400" y="755332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133350</xdr:rowOff>
    </xdr:from>
    <xdr:ext cx="1295400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1171575" y="1054417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58</xdr:row>
      <xdr:rowOff>133350</xdr:rowOff>
    </xdr:from>
    <xdr:ext cx="116440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4819650" y="1054417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9525</xdr:colOff>
      <xdr:row>10</xdr:row>
      <xdr:rowOff>9525</xdr:rowOff>
    </xdr:from>
    <xdr:to>
      <xdr:col>15</xdr:col>
      <xdr:colOff>190500</xdr:colOff>
      <xdr:row>24</xdr:row>
      <xdr:rowOff>45244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190750"/>
          <a:ext cx="3248025" cy="2436019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10</xdr:row>
      <xdr:rowOff>0</xdr:rowOff>
    </xdr:from>
    <xdr:to>
      <xdr:col>32</xdr:col>
      <xdr:colOff>19050</xdr:colOff>
      <xdr:row>24</xdr:row>
      <xdr:rowOff>57150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181225"/>
          <a:ext cx="3276600" cy="2457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190500</xdr:colOff>
      <xdr:row>41</xdr:row>
      <xdr:rowOff>42863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57550" cy="244316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31</xdr:col>
      <xdr:colOff>190500</xdr:colOff>
      <xdr:row>41</xdr:row>
      <xdr:rowOff>42863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095875"/>
          <a:ext cx="3257550" cy="244316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200025</xdr:colOff>
      <xdr:row>58</xdr:row>
      <xdr:rowOff>50006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267075" cy="2450306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32</xdr:col>
      <xdr:colOff>9525</xdr:colOff>
      <xdr:row>58</xdr:row>
      <xdr:rowOff>71438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8010525"/>
          <a:ext cx="3295650" cy="247173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152400</xdr:colOff>
      <xdr:row>24</xdr:row>
      <xdr:rowOff>76199</xdr:rowOff>
    </xdr:from>
    <xdr:ext cx="990600" cy="295275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>
        <a:xfrm>
          <a:off x="1247775" y="465772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24</xdr:row>
      <xdr:rowOff>57150</xdr:rowOff>
    </xdr:from>
    <xdr:ext cx="1063781" cy="30480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4953000" y="463867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41</xdr:row>
      <xdr:rowOff>66675</xdr:rowOff>
    </xdr:from>
    <xdr:ext cx="1031051" cy="32385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1209675" y="756285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41</xdr:row>
      <xdr:rowOff>57149</xdr:rowOff>
    </xdr:from>
    <xdr:ext cx="1971694" cy="276225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>
        <a:xfrm>
          <a:off x="4343400" y="755332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133350</xdr:rowOff>
    </xdr:from>
    <xdr:ext cx="1295400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1171575" y="1054417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58</xdr:row>
      <xdr:rowOff>133350</xdr:rowOff>
    </xdr:from>
    <xdr:ext cx="116440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 txBox="1"/>
      </xdr:nvSpPr>
      <xdr:spPr>
        <a:xfrm>
          <a:off x="4819650" y="1054417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9525</xdr:colOff>
      <xdr:row>10</xdr:row>
      <xdr:rowOff>9525</xdr:rowOff>
    </xdr:from>
    <xdr:to>
      <xdr:col>15</xdr:col>
      <xdr:colOff>190500</xdr:colOff>
      <xdr:row>24</xdr:row>
      <xdr:rowOff>45243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190750"/>
          <a:ext cx="3248025" cy="2436018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10</xdr:row>
      <xdr:rowOff>0</xdr:rowOff>
    </xdr:from>
    <xdr:to>
      <xdr:col>32</xdr:col>
      <xdr:colOff>19050</xdr:colOff>
      <xdr:row>24</xdr:row>
      <xdr:rowOff>57150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181225"/>
          <a:ext cx="3276600" cy="2457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190500</xdr:colOff>
      <xdr:row>41</xdr:row>
      <xdr:rowOff>42862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57550" cy="244316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31</xdr:col>
      <xdr:colOff>190500</xdr:colOff>
      <xdr:row>41</xdr:row>
      <xdr:rowOff>42862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095875"/>
          <a:ext cx="3257550" cy="24431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200024</xdr:colOff>
      <xdr:row>58</xdr:row>
      <xdr:rowOff>50006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267074" cy="2450306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32</xdr:col>
      <xdr:colOff>9525</xdr:colOff>
      <xdr:row>58</xdr:row>
      <xdr:rowOff>71437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8010525"/>
          <a:ext cx="3295650" cy="2471737"/>
        </a:xfrm>
        <a:prstGeom prst="rect">
          <a:avLst/>
        </a:prstGeom>
      </xdr:spPr>
    </xdr:pic>
    <xdr:clientData/>
  </xdr:twoCellAnchor>
  <xdr:oneCellAnchor>
    <xdr:from>
      <xdr:col>5</xdr:col>
      <xdr:colOff>152400</xdr:colOff>
      <xdr:row>131</xdr:row>
      <xdr:rowOff>76199</xdr:rowOff>
    </xdr:from>
    <xdr:ext cx="990600" cy="295275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 txBox="1"/>
      </xdr:nvSpPr>
      <xdr:spPr>
        <a:xfrm>
          <a:off x="1247775" y="26308049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131</xdr:row>
      <xdr:rowOff>57150</xdr:rowOff>
    </xdr:from>
    <xdr:ext cx="1063781" cy="304800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 txBox="1"/>
      </xdr:nvSpPr>
      <xdr:spPr>
        <a:xfrm>
          <a:off x="4953000" y="26289000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148</xdr:row>
      <xdr:rowOff>66675</xdr:rowOff>
    </xdr:from>
    <xdr:ext cx="1031051" cy="323850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 txBox="1"/>
      </xdr:nvSpPr>
      <xdr:spPr>
        <a:xfrm>
          <a:off x="1209675" y="29213175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148</xdr:row>
      <xdr:rowOff>57149</xdr:rowOff>
    </xdr:from>
    <xdr:ext cx="1971694" cy="276225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 txBox="1"/>
      </xdr:nvSpPr>
      <xdr:spPr>
        <a:xfrm>
          <a:off x="4343400" y="29203649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165</xdr:row>
      <xdr:rowOff>133350</xdr:rowOff>
    </xdr:from>
    <xdr:ext cx="1295400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 txBox="1"/>
      </xdr:nvSpPr>
      <xdr:spPr>
        <a:xfrm>
          <a:off x="1171575" y="32194500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165</xdr:row>
      <xdr:rowOff>133350</xdr:rowOff>
    </xdr:from>
    <xdr:ext cx="116440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 txBox="1"/>
      </xdr:nvSpPr>
      <xdr:spPr>
        <a:xfrm>
          <a:off x="4819650" y="32194500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9525</xdr:colOff>
      <xdr:row>117</xdr:row>
      <xdr:rowOff>9525</xdr:rowOff>
    </xdr:from>
    <xdr:ext cx="3248024" cy="2436018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3841075"/>
          <a:ext cx="3248024" cy="2436018"/>
        </a:xfrm>
        <a:prstGeom prst="rect">
          <a:avLst/>
        </a:prstGeom>
      </xdr:spPr>
    </xdr:pic>
    <xdr:clientData/>
  </xdr:oneCellAnchor>
  <xdr:oneCellAnchor>
    <xdr:from>
      <xdr:col>17</xdr:col>
      <xdr:colOff>28575</xdr:colOff>
      <xdr:row>117</xdr:row>
      <xdr:rowOff>0</xdr:rowOff>
    </xdr:from>
    <xdr:ext cx="3276600" cy="2457450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3831550"/>
          <a:ext cx="3276600" cy="245745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57549" cy="2443162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57549" cy="2443162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134</xdr:row>
      <xdr:rowOff>0</xdr:rowOff>
    </xdr:from>
    <xdr:ext cx="3257549" cy="2443162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26746200"/>
          <a:ext cx="3257549" cy="244316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267074" cy="245030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267074" cy="245030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151</xdr:row>
      <xdr:rowOff>0</xdr:rowOff>
    </xdr:from>
    <xdr:ext cx="3295649" cy="2471737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29660850"/>
          <a:ext cx="3295649" cy="2471737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238</xdr:row>
      <xdr:rowOff>76199</xdr:rowOff>
    </xdr:from>
    <xdr:ext cx="990600" cy="295275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7FAB2D73-A9F0-4FBD-9FAA-35F5508F6322}"/>
            </a:ext>
          </a:extLst>
        </xdr:cNvPr>
        <xdr:cNvSpPr txBox="1"/>
      </xdr:nvSpPr>
      <xdr:spPr>
        <a:xfrm>
          <a:off x="1247775" y="26308049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238</xdr:row>
      <xdr:rowOff>57150</xdr:rowOff>
    </xdr:from>
    <xdr:ext cx="1063781" cy="304800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262BCF70-E635-4AB3-805E-F9280421F51B}"/>
            </a:ext>
          </a:extLst>
        </xdr:cNvPr>
        <xdr:cNvSpPr txBox="1"/>
      </xdr:nvSpPr>
      <xdr:spPr>
        <a:xfrm>
          <a:off x="4953000" y="26289000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255</xdr:row>
      <xdr:rowOff>66675</xdr:rowOff>
    </xdr:from>
    <xdr:ext cx="1031051" cy="323850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C1FA2281-4EFA-452D-9181-000DBE9C34A6}"/>
            </a:ext>
          </a:extLst>
        </xdr:cNvPr>
        <xdr:cNvSpPr txBox="1"/>
      </xdr:nvSpPr>
      <xdr:spPr>
        <a:xfrm>
          <a:off x="1209675" y="29213175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255</xdr:row>
      <xdr:rowOff>57149</xdr:rowOff>
    </xdr:from>
    <xdr:ext cx="1971694" cy="276225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6E3B22FE-3809-4F05-A8B7-22A6910456AF}"/>
            </a:ext>
          </a:extLst>
        </xdr:cNvPr>
        <xdr:cNvSpPr txBox="1"/>
      </xdr:nvSpPr>
      <xdr:spPr>
        <a:xfrm>
          <a:off x="4343400" y="29203649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272</xdr:row>
      <xdr:rowOff>133350</xdr:rowOff>
    </xdr:from>
    <xdr:ext cx="1295400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6AF888FC-740D-4DBB-9A50-29CA544F1D5F}"/>
            </a:ext>
          </a:extLst>
        </xdr:cNvPr>
        <xdr:cNvSpPr txBox="1"/>
      </xdr:nvSpPr>
      <xdr:spPr>
        <a:xfrm>
          <a:off x="1171575" y="32194500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272</xdr:row>
      <xdr:rowOff>133350</xdr:rowOff>
    </xdr:from>
    <xdr:ext cx="116440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6A2A14C6-AD8F-4251-A0E9-DF84C9F679A2}"/>
            </a:ext>
          </a:extLst>
        </xdr:cNvPr>
        <xdr:cNvSpPr txBox="1"/>
      </xdr:nvSpPr>
      <xdr:spPr>
        <a:xfrm>
          <a:off x="4819650" y="32194500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9525</xdr:colOff>
      <xdr:row>224</xdr:row>
      <xdr:rowOff>9525</xdr:rowOff>
    </xdr:from>
    <xdr:ext cx="3248024" cy="2436018"/>
    <xdr:pic>
      <xdr:nvPicPr>
        <xdr:cNvPr id="32" name="図 31">
          <a:extLst>
            <a:ext uri="{FF2B5EF4-FFF2-40B4-BE49-F238E27FC236}">
              <a16:creationId xmlns:a16="http://schemas.microsoft.com/office/drawing/2014/main" id="{55D7F78D-A36D-4BE8-9B45-21E24BAB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5491400"/>
          <a:ext cx="3248024" cy="2436018"/>
        </a:xfrm>
        <a:prstGeom prst="rect">
          <a:avLst/>
        </a:prstGeom>
      </xdr:spPr>
    </xdr:pic>
    <xdr:clientData/>
  </xdr:oneCellAnchor>
  <xdr:oneCellAnchor>
    <xdr:from>
      <xdr:col>17</xdr:col>
      <xdr:colOff>28575</xdr:colOff>
      <xdr:row>224</xdr:row>
      <xdr:rowOff>0</xdr:rowOff>
    </xdr:from>
    <xdr:ext cx="3276600" cy="2457450"/>
    <xdr:pic>
      <xdr:nvPicPr>
        <xdr:cNvPr id="33" name="図 32">
          <a:extLst>
            <a:ext uri="{FF2B5EF4-FFF2-40B4-BE49-F238E27FC236}">
              <a16:creationId xmlns:a16="http://schemas.microsoft.com/office/drawing/2014/main" id="{8B662A3C-0650-43AB-8A3F-D2B08E26B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45481875"/>
          <a:ext cx="3276600" cy="245745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257549" cy="2443161"/>
    <xdr:pic>
      <xdr:nvPicPr>
        <xdr:cNvPr id="34" name="図 33">
          <a:extLst>
            <a:ext uri="{FF2B5EF4-FFF2-40B4-BE49-F238E27FC236}">
              <a16:creationId xmlns:a16="http://schemas.microsoft.com/office/drawing/2014/main" id="{BCB86D66-44DE-449B-99B2-914180A55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257549" cy="2443161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241</xdr:row>
      <xdr:rowOff>0</xdr:rowOff>
    </xdr:from>
    <xdr:ext cx="3257549" cy="2443161"/>
    <xdr:pic>
      <xdr:nvPicPr>
        <xdr:cNvPr id="35" name="図 34">
          <a:extLst>
            <a:ext uri="{FF2B5EF4-FFF2-40B4-BE49-F238E27FC236}">
              <a16:creationId xmlns:a16="http://schemas.microsoft.com/office/drawing/2014/main" id="{7ED9A018-C2D5-453D-A8E6-FA6FDB0AE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48396525"/>
          <a:ext cx="3257549" cy="2443161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267073" cy="2450305"/>
    <xdr:pic>
      <xdr:nvPicPr>
        <xdr:cNvPr id="36" name="図 35">
          <a:extLst>
            <a:ext uri="{FF2B5EF4-FFF2-40B4-BE49-F238E27FC236}">
              <a16:creationId xmlns:a16="http://schemas.microsoft.com/office/drawing/2014/main" id="{0C64D905-8188-42E4-B1A4-CEC904B0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267073" cy="245030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258</xdr:row>
      <xdr:rowOff>0</xdr:rowOff>
    </xdr:from>
    <xdr:ext cx="3295649" cy="2471736"/>
    <xdr:pic>
      <xdr:nvPicPr>
        <xdr:cNvPr id="37" name="図 36">
          <a:extLst>
            <a:ext uri="{FF2B5EF4-FFF2-40B4-BE49-F238E27FC236}">
              <a16:creationId xmlns:a16="http://schemas.microsoft.com/office/drawing/2014/main" id="{4D796800-D5D5-45D3-AF84-FD9FB6A81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1311175"/>
          <a:ext cx="3295649" cy="2471736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152400</xdr:colOff>
      <xdr:row>24</xdr:row>
      <xdr:rowOff>76199</xdr:rowOff>
    </xdr:from>
    <xdr:ext cx="990600" cy="295275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2A69528D-9F90-4EBC-B304-39F769BE7163}"/>
            </a:ext>
          </a:extLst>
        </xdr:cNvPr>
        <xdr:cNvSpPr txBox="1"/>
      </xdr:nvSpPr>
      <xdr:spPr>
        <a:xfrm>
          <a:off x="1247775" y="465772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24</xdr:row>
      <xdr:rowOff>57150</xdr:rowOff>
    </xdr:from>
    <xdr:ext cx="1063781" cy="30480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4523110F-93D7-44B8-8A5F-9BEE11536DF8}"/>
            </a:ext>
          </a:extLst>
        </xdr:cNvPr>
        <xdr:cNvSpPr txBox="1"/>
      </xdr:nvSpPr>
      <xdr:spPr>
        <a:xfrm>
          <a:off x="4953000" y="463867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41</xdr:row>
      <xdr:rowOff>66675</xdr:rowOff>
    </xdr:from>
    <xdr:ext cx="1031051" cy="32385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B75E88CF-E80F-407D-A4EA-05C5B94BAE69}"/>
            </a:ext>
          </a:extLst>
        </xdr:cNvPr>
        <xdr:cNvSpPr txBox="1"/>
      </xdr:nvSpPr>
      <xdr:spPr>
        <a:xfrm>
          <a:off x="1209675" y="756285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41</xdr:row>
      <xdr:rowOff>57149</xdr:rowOff>
    </xdr:from>
    <xdr:ext cx="1971694" cy="276225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A716A956-506E-4A09-BBA7-81CF3DBCFB3F}"/>
            </a:ext>
          </a:extLst>
        </xdr:cNvPr>
        <xdr:cNvSpPr txBox="1"/>
      </xdr:nvSpPr>
      <xdr:spPr>
        <a:xfrm>
          <a:off x="4343400" y="755332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133350</xdr:rowOff>
    </xdr:from>
    <xdr:ext cx="1295400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A9991E88-F00A-4FE6-AF1A-5181FF128B67}"/>
            </a:ext>
          </a:extLst>
        </xdr:cNvPr>
        <xdr:cNvSpPr txBox="1"/>
      </xdr:nvSpPr>
      <xdr:spPr>
        <a:xfrm>
          <a:off x="1171575" y="1054417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58</xdr:row>
      <xdr:rowOff>133350</xdr:rowOff>
    </xdr:from>
    <xdr:ext cx="116440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4606DA62-638D-480C-AC90-C60A345600B1}"/>
            </a:ext>
          </a:extLst>
        </xdr:cNvPr>
        <xdr:cNvSpPr txBox="1"/>
      </xdr:nvSpPr>
      <xdr:spPr>
        <a:xfrm>
          <a:off x="4819650" y="1054417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9525</xdr:colOff>
      <xdr:row>10</xdr:row>
      <xdr:rowOff>9525</xdr:rowOff>
    </xdr:from>
    <xdr:to>
      <xdr:col>15</xdr:col>
      <xdr:colOff>190500</xdr:colOff>
      <xdr:row>24</xdr:row>
      <xdr:rowOff>45243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E2BC280-43B9-42C8-88E4-D0AFDD1AC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190750"/>
          <a:ext cx="3248025" cy="2436018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10</xdr:row>
      <xdr:rowOff>0</xdr:rowOff>
    </xdr:from>
    <xdr:to>
      <xdr:col>32</xdr:col>
      <xdr:colOff>19050</xdr:colOff>
      <xdr:row>24</xdr:row>
      <xdr:rowOff>57150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40F56A7-70CA-4E6C-9652-CAAF6145E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181225"/>
          <a:ext cx="3276600" cy="2457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190500</xdr:colOff>
      <xdr:row>41</xdr:row>
      <xdr:rowOff>42862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1D30A5FC-1A27-481D-BA3D-0E9B86E40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57550" cy="244316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31</xdr:col>
      <xdr:colOff>190500</xdr:colOff>
      <xdr:row>41</xdr:row>
      <xdr:rowOff>42862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4788E0E-8FA8-4A59-8D60-DA786AA4A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095875"/>
          <a:ext cx="3257550" cy="24431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200024</xdr:colOff>
      <xdr:row>58</xdr:row>
      <xdr:rowOff>50006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3A349EAF-5445-451A-AE54-EED9AE4C1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267074" cy="2450306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32</xdr:col>
      <xdr:colOff>9525</xdr:colOff>
      <xdr:row>58</xdr:row>
      <xdr:rowOff>71437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CF4B5E2E-479C-47BE-A669-5900C7F39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8010525"/>
          <a:ext cx="3295650" cy="247173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152400</xdr:colOff>
      <xdr:row>24</xdr:row>
      <xdr:rowOff>76199</xdr:rowOff>
    </xdr:from>
    <xdr:ext cx="990600" cy="295275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B5A51F49-AE75-4C51-BECE-225712B2F7FF}"/>
            </a:ext>
          </a:extLst>
        </xdr:cNvPr>
        <xdr:cNvSpPr txBox="1"/>
      </xdr:nvSpPr>
      <xdr:spPr>
        <a:xfrm>
          <a:off x="1247775" y="465772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24</xdr:row>
      <xdr:rowOff>57150</xdr:rowOff>
    </xdr:from>
    <xdr:ext cx="1063781" cy="30480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2717CB37-D9F2-4CD9-B1F3-78F720850E2E}"/>
            </a:ext>
          </a:extLst>
        </xdr:cNvPr>
        <xdr:cNvSpPr txBox="1"/>
      </xdr:nvSpPr>
      <xdr:spPr>
        <a:xfrm>
          <a:off x="4953000" y="463867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41</xdr:row>
      <xdr:rowOff>66675</xdr:rowOff>
    </xdr:from>
    <xdr:ext cx="1031051" cy="32385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7ED754C7-4DA9-481F-9B70-D8F7DDCDC6E1}"/>
            </a:ext>
          </a:extLst>
        </xdr:cNvPr>
        <xdr:cNvSpPr txBox="1"/>
      </xdr:nvSpPr>
      <xdr:spPr>
        <a:xfrm>
          <a:off x="1209675" y="756285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41</xdr:row>
      <xdr:rowOff>57149</xdr:rowOff>
    </xdr:from>
    <xdr:ext cx="1971694" cy="276225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6FB84566-2F94-4F54-BAF3-C34E4C854769}"/>
            </a:ext>
          </a:extLst>
        </xdr:cNvPr>
        <xdr:cNvSpPr txBox="1"/>
      </xdr:nvSpPr>
      <xdr:spPr>
        <a:xfrm>
          <a:off x="4343400" y="755332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133350</xdr:rowOff>
    </xdr:from>
    <xdr:ext cx="1295400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251E9DAF-E8AF-484E-92FB-AD46BEED22CA}"/>
            </a:ext>
          </a:extLst>
        </xdr:cNvPr>
        <xdr:cNvSpPr txBox="1"/>
      </xdr:nvSpPr>
      <xdr:spPr>
        <a:xfrm>
          <a:off x="1171575" y="1054417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58</xdr:row>
      <xdr:rowOff>133350</xdr:rowOff>
    </xdr:from>
    <xdr:ext cx="116440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CACCD84D-703E-4C81-AD3E-75738247304E}"/>
            </a:ext>
          </a:extLst>
        </xdr:cNvPr>
        <xdr:cNvSpPr txBox="1"/>
      </xdr:nvSpPr>
      <xdr:spPr>
        <a:xfrm>
          <a:off x="4819650" y="1054417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9525</xdr:colOff>
      <xdr:row>10</xdr:row>
      <xdr:rowOff>9525</xdr:rowOff>
    </xdr:from>
    <xdr:to>
      <xdr:col>15</xdr:col>
      <xdr:colOff>190499</xdr:colOff>
      <xdr:row>24</xdr:row>
      <xdr:rowOff>45243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49B9E222-29DA-4137-AC40-C61F3D392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190750"/>
          <a:ext cx="3248024" cy="2436018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10</xdr:row>
      <xdr:rowOff>0</xdr:rowOff>
    </xdr:from>
    <xdr:to>
      <xdr:col>32</xdr:col>
      <xdr:colOff>19050</xdr:colOff>
      <xdr:row>24</xdr:row>
      <xdr:rowOff>57150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BCAA687-50D6-496B-A5E7-FC64D5E18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181225"/>
          <a:ext cx="3276600" cy="2457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190499</xdr:colOff>
      <xdr:row>41</xdr:row>
      <xdr:rowOff>42862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2ACA1CB-6D7A-4691-9662-01AB80F59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57549" cy="244316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31</xdr:col>
      <xdr:colOff>190499</xdr:colOff>
      <xdr:row>41</xdr:row>
      <xdr:rowOff>42862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1E9F834-6C84-42FA-BC44-89F80F525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095875"/>
          <a:ext cx="3257549" cy="24431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200024</xdr:colOff>
      <xdr:row>58</xdr:row>
      <xdr:rowOff>50005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50F2CAC-6562-4F29-B7B9-0B3E99F40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267074" cy="245030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32</xdr:col>
      <xdr:colOff>9524</xdr:colOff>
      <xdr:row>58</xdr:row>
      <xdr:rowOff>71437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2EDE0CE3-B5D7-4B36-8EE8-BDB91813B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8010525"/>
          <a:ext cx="3295649" cy="2471737"/>
        </a:xfrm>
        <a:prstGeom prst="rect">
          <a:avLst/>
        </a:prstGeom>
      </xdr:spPr>
    </xdr:pic>
    <xdr:clientData/>
  </xdr:twoCellAnchor>
  <xdr:oneCellAnchor>
    <xdr:from>
      <xdr:col>5</xdr:col>
      <xdr:colOff>152400</xdr:colOff>
      <xdr:row>131</xdr:row>
      <xdr:rowOff>76199</xdr:rowOff>
    </xdr:from>
    <xdr:ext cx="990600" cy="295275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4E8ABD2E-0C15-464E-A471-58FFD5964165}"/>
            </a:ext>
          </a:extLst>
        </xdr:cNvPr>
        <xdr:cNvSpPr txBox="1"/>
      </xdr:nvSpPr>
      <xdr:spPr>
        <a:xfrm>
          <a:off x="1247775" y="26308049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131</xdr:row>
      <xdr:rowOff>57150</xdr:rowOff>
    </xdr:from>
    <xdr:ext cx="1063781" cy="304800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62CAEA4B-0AC4-46E7-B32D-AA12D9A7E7DE}"/>
            </a:ext>
          </a:extLst>
        </xdr:cNvPr>
        <xdr:cNvSpPr txBox="1"/>
      </xdr:nvSpPr>
      <xdr:spPr>
        <a:xfrm>
          <a:off x="4953000" y="26289000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148</xdr:row>
      <xdr:rowOff>66675</xdr:rowOff>
    </xdr:from>
    <xdr:ext cx="1031051" cy="323850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3F706E23-8573-41C9-97E2-C571C92C857D}"/>
            </a:ext>
          </a:extLst>
        </xdr:cNvPr>
        <xdr:cNvSpPr txBox="1"/>
      </xdr:nvSpPr>
      <xdr:spPr>
        <a:xfrm>
          <a:off x="1209675" y="29213175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148</xdr:row>
      <xdr:rowOff>57149</xdr:rowOff>
    </xdr:from>
    <xdr:ext cx="1971694" cy="276225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38BAA551-466E-41E7-8CDA-BCB64C41C021}"/>
            </a:ext>
          </a:extLst>
        </xdr:cNvPr>
        <xdr:cNvSpPr txBox="1"/>
      </xdr:nvSpPr>
      <xdr:spPr>
        <a:xfrm>
          <a:off x="4343400" y="29203649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165</xdr:row>
      <xdr:rowOff>133350</xdr:rowOff>
    </xdr:from>
    <xdr:ext cx="1295400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203C8F39-9A9E-43D5-9E80-3EA29788F13F}"/>
            </a:ext>
          </a:extLst>
        </xdr:cNvPr>
        <xdr:cNvSpPr txBox="1"/>
      </xdr:nvSpPr>
      <xdr:spPr>
        <a:xfrm>
          <a:off x="1171575" y="32194500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165</xdr:row>
      <xdr:rowOff>133350</xdr:rowOff>
    </xdr:from>
    <xdr:ext cx="116440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8225B50D-3DCE-4D32-A5C1-47D5F1CAA295}"/>
            </a:ext>
          </a:extLst>
        </xdr:cNvPr>
        <xdr:cNvSpPr txBox="1"/>
      </xdr:nvSpPr>
      <xdr:spPr>
        <a:xfrm>
          <a:off x="4819650" y="32194500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9525</xdr:colOff>
      <xdr:row>117</xdr:row>
      <xdr:rowOff>9525</xdr:rowOff>
    </xdr:from>
    <xdr:ext cx="3248024" cy="2436018"/>
    <xdr:pic>
      <xdr:nvPicPr>
        <xdr:cNvPr id="20" name="図 19">
          <a:extLst>
            <a:ext uri="{FF2B5EF4-FFF2-40B4-BE49-F238E27FC236}">
              <a16:creationId xmlns:a16="http://schemas.microsoft.com/office/drawing/2014/main" id="{4A035FA3-BBC3-4B0D-BFED-417A5470D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3841075"/>
          <a:ext cx="3248024" cy="2436018"/>
        </a:xfrm>
        <a:prstGeom prst="rect">
          <a:avLst/>
        </a:prstGeom>
      </xdr:spPr>
    </xdr:pic>
    <xdr:clientData/>
  </xdr:oneCellAnchor>
  <xdr:oneCellAnchor>
    <xdr:from>
      <xdr:col>17</xdr:col>
      <xdr:colOff>28575</xdr:colOff>
      <xdr:row>117</xdr:row>
      <xdr:rowOff>0</xdr:rowOff>
    </xdr:from>
    <xdr:ext cx="3276600" cy="2457450"/>
    <xdr:pic>
      <xdr:nvPicPr>
        <xdr:cNvPr id="21" name="図 20">
          <a:extLst>
            <a:ext uri="{FF2B5EF4-FFF2-40B4-BE49-F238E27FC236}">
              <a16:creationId xmlns:a16="http://schemas.microsoft.com/office/drawing/2014/main" id="{3F3FA39B-E280-4AE4-B059-E1329B670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3831550"/>
          <a:ext cx="3276600" cy="245745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57549" cy="2443161"/>
    <xdr:pic>
      <xdr:nvPicPr>
        <xdr:cNvPr id="22" name="図 21">
          <a:extLst>
            <a:ext uri="{FF2B5EF4-FFF2-40B4-BE49-F238E27FC236}">
              <a16:creationId xmlns:a16="http://schemas.microsoft.com/office/drawing/2014/main" id="{37489D4A-6F5F-415B-81F0-43614B4A7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57549" cy="2443161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134</xdr:row>
      <xdr:rowOff>0</xdr:rowOff>
    </xdr:from>
    <xdr:ext cx="3257549" cy="2443161"/>
    <xdr:pic>
      <xdr:nvPicPr>
        <xdr:cNvPr id="23" name="図 22">
          <a:extLst>
            <a:ext uri="{FF2B5EF4-FFF2-40B4-BE49-F238E27FC236}">
              <a16:creationId xmlns:a16="http://schemas.microsoft.com/office/drawing/2014/main" id="{7FFA3C56-4197-435D-A26F-CC3349592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26746200"/>
          <a:ext cx="3257549" cy="2443161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267073" cy="2450305"/>
    <xdr:pic>
      <xdr:nvPicPr>
        <xdr:cNvPr id="24" name="図 23">
          <a:extLst>
            <a:ext uri="{FF2B5EF4-FFF2-40B4-BE49-F238E27FC236}">
              <a16:creationId xmlns:a16="http://schemas.microsoft.com/office/drawing/2014/main" id="{CCC0A33A-93DA-4AF0-91E5-4971A26D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267073" cy="245030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151</xdr:row>
      <xdr:rowOff>0</xdr:rowOff>
    </xdr:from>
    <xdr:ext cx="3295649" cy="2471736"/>
    <xdr:pic>
      <xdr:nvPicPr>
        <xdr:cNvPr id="25" name="図 24">
          <a:extLst>
            <a:ext uri="{FF2B5EF4-FFF2-40B4-BE49-F238E27FC236}">
              <a16:creationId xmlns:a16="http://schemas.microsoft.com/office/drawing/2014/main" id="{EB1BF63A-B91F-4B4C-9A2A-10401E061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29660850"/>
          <a:ext cx="3295649" cy="2471736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238</xdr:row>
      <xdr:rowOff>76199</xdr:rowOff>
    </xdr:from>
    <xdr:ext cx="990600" cy="295275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3CFA0207-E9B1-4213-A705-11032911CAD9}"/>
            </a:ext>
          </a:extLst>
        </xdr:cNvPr>
        <xdr:cNvSpPr txBox="1"/>
      </xdr:nvSpPr>
      <xdr:spPr>
        <a:xfrm>
          <a:off x="1247775" y="4795837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238</xdr:row>
      <xdr:rowOff>57150</xdr:rowOff>
    </xdr:from>
    <xdr:ext cx="1063781" cy="304800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A90F5ACF-9AAA-4C75-AF11-608E5A90985E}"/>
            </a:ext>
          </a:extLst>
        </xdr:cNvPr>
        <xdr:cNvSpPr txBox="1"/>
      </xdr:nvSpPr>
      <xdr:spPr>
        <a:xfrm>
          <a:off x="4953000" y="4793932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255</xdr:row>
      <xdr:rowOff>66675</xdr:rowOff>
    </xdr:from>
    <xdr:ext cx="1031051" cy="323850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BA2E4C23-4A38-47CE-806F-8DC4A078C367}"/>
            </a:ext>
          </a:extLst>
        </xdr:cNvPr>
        <xdr:cNvSpPr txBox="1"/>
      </xdr:nvSpPr>
      <xdr:spPr>
        <a:xfrm>
          <a:off x="1209675" y="5086350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255</xdr:row>
      <xdr:rowOff>57149</xdr:rowOff>
    </xdr:from>
    <xdr:ext cx="1971694" cy="276225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1AA05F4C-D40D-4D47-92CF-27DA22FF0BA5}"/>
            </a:ext>
          </a:extLst>
        </xdr:cNvPr>
        <xdr:cNvSpPr txBox="1"/>
      </xdr:nvSpPr>
      <xdr:spPr>
        <a:xfrm>
          <a:off x="4343400" y="5085397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272</xdr:row>
      <xdr:rowOff>133350</xdr:rowOff>
    </xdr:from>
    <xdr:ext cx="1295400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EA38C9B8-1F18-4150-A258-88A6449CF9EA}"/>
            </a:ext>
          </a:extLst>
        </xdr:cNvPr>
        <xdr:cNvSpPr txBox="1"/>
      </xdr:nvSpPr>
      <xdr:spPr>
        <a:xfrm>
          <a:off x="1171575" y="5384482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272</xdr:row>
      <xdr:rowOff>133350</xdr:rowOff>
    </xdr:from>
    <xdr:ext cx="116440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F7DD350-D65B-48F1-AE15-1C485AE9A829}"/>
            </a:ext>
          </a:extLst>
        </xdr:cNvPr>
        <xdr:cNvSpPr txBox="1"/>
      </xdr:nvSpPr>
      <xdr:spPr>
        <a:xfrm>
          <a:off x="4819650" y="5384482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9525</xdr:colOff>
      <xdr:row>224</xdr:row>
      <xdr:rowOff>9525</xdr:rowOff>
    </xdr:from>
    <xdr:ext cx="3248024" cy="2436018"/>
    <xdr:pic>
      <xdr:nvPicPr>
        <xdr:cNvPr id="32" name="図 31">
          <a:extLst>
            <a:ext uri="{FF2B5EF4-FFF2-40B4-BE49-F238E27FC236}">
              <a16:creationId xmlns:a16="http://schemas.microsoft.com/office/drawing/2014/main" id="{C3F6A4A3-C04D-4DE8-A3C1-9426008B3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5491400"/>
          <a:ext cx="3248024" cy="2436018"/>
        </a:xfrm>
        <a:prstGeom prst="rect">
          <a:avLst/>
        </a:prstGeom>
      </xdr:spPr>
    </xdr:pic>
    <xdr:clientData/>
  </xdr:oneCellAnchor>
  <xdr:oneCellAnchor>
    <xdr:from>
      <xdr:col>17</xdr:col>
      <xdr:colOff>28575</xdr:colOff>
      <xdr:row>224</xdr:row>
      <xdr:rowOff>0</xdr:rowOff>
    </xdr:from>
    <xdr:ext cx="3276600" cy="2457450"/>
    <xdr:pic>
      <xdr:nvPicPr>
        <xdr:cNvPr id="33" name="図 32">
          <a:extLst>
            <a:ext uri="{FF2B5EF4-FFF2-40B4-BE49-F238E27FC236}">
              <a16:creationId xmlns:a16="http://schemas.microsoft.com/office/drawing/2014/main" id="{DD9C9A44-2E73-44E6-B2C3-FA40739D9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45481875"/>
          <a:ext cx="3276600" cy="245745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257548" cy="2443161"/>
    <xdr:pic>
      <xdr:nvPicPr>
        <xdr:cNvPr id="34" name="図 33">
          <a:extLst>
            <a:ext uri="{FF2B5EF4-FFF2-40B4-BE49-F238E27FC236}">
              <a16:creationId xmlns:a16="http://schemas.microsoft.com/office/drawing/2014/main" id="{579A15A5-E055-4871-90BF-E20CBC072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257548" cy="2443161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241</xdr:row>
      <xdr:rowOff>0</xdr:rowOff>
    </xdr:from>
    <xdr:ext cx="3257548" cy="2443161"/>
    <xdr:pic>
      <xdr:nvPicPr>
        <xdr:cNvPr id="35" name="図 34">
          <a:extLst>
            <a:ext uri="{FF2B5EF4-FFF2-40B4-BE49-F238E27FC236}">
              <a16:creationId xmlns:a16="http://schemas.microsoft.com/office/drawing/2014/main" id="{B1B1584A-5E96-40F0-B3FA-CC58AC1DB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48396525"/>
          <a:ext cx="3257548" cy="2443161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267073" cy="2450304"/>
    <xdr:pic>
      <xdr:nvPicPr>
        <xdr:cNvPr id="36" name="図 35">
          <a:extLst>
            <a:ext uri="{FF2B5EF4-FFF2-40B4-BE49-F238E27FC236}">
              <a16:creationId xmlns:a16="http://schemas.microsoft.com/office/drawing/2014/main" id="{F99CFBAF-63FF-4CF3-9CD7-6F5773848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267073" cy="2450304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258</xdr:row>
      <xdr:rowOff>0</xdr:rowOff>
    </xdr:from>
    <xdr:ext cx="3295648" cy="2471736"/>
    <xdr:pic>
      <xdr:nvPicPr>
        <xdr:cNvPr id="37" name="図 36">
          <a:extLst>
            <a:ext uri="{FF2B5EF4-FFF2-40B4-BE49-F238E27FC236}">
              <a16:creationId xmlns:a16="http://schemas.microsoft.com/office/drawing/2014/main" id="{10561DD4-0880-4495-AC37-1CD2E9765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1311175"/>
          <a:ext cx="3295648" cy="2471736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152400</xdr:colOff>
      <xdr:row>24</xdr:row>
      <xdr:rowOff>76199</xdr:rowOff>
    </xdr:from>
    <xdr:ext cx="990600" cy="295275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9B7F04B9-082B-46CD-894A-300F9154DC79}"/>
            </a:ext>
          </a:extLst>
        </xdr:cNvPr>
        <xdr:cNvSpPr txBox="1"/>
      </xdr:nvSpPr>
      <xdr:spPr>
        <a:xfrm>
          <a:off x="1247775" y="465772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24</xdr:row>
      <xdr:rowOff>57150</xdr:rowOff>
    </xdr:from>
    <xdr:ext cx="1063781" cy="30480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D363CED4-8A3E-4163-8825-22F3DD95EDB9}"/>
            </a:ext>
          </a:extLst>
        </xdr:cNvPr>
        <xdr:cNvSpPr txBox="1"/>
      </xdr:nvSpPr>
      <xdr:spPr>
        <a:xfrm>
          <a:off x="4953000" y="463867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41</xdr:row>
      <xdr:rowOff>66675</xdr:rowOff>
    </xdr:from>
    <xdr:ext cx="1031051" cy="32385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BF77071F-E77F-474A-9B17-0B48ED7700F8}"/>
            </a:ext>
          </a:extLst>
        </xdr:cNvPr>
        <xdr:cNvSpPr txBox="1"/>
      </xdr:nvSpPr>
      <xdr:spPr>
        <a:xfrm>
          <a:off x="1209675" y="756285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41</xdr:row>
      <xdr:rowOff>57149</xdr:rowOff>
    </xdr:from>
    <xdr:ext cx="1971694" cy="276225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B0AD77E2-2407-4868-96CA-42827E01CA10}"/>
            </a:ext>
          </a:extLst>
        </xdr:cNvPr>
        <xdr:cNvSpPr txBox="1"/>
      </xdr:nvSpPr>
      <xdr:spPr>
        <a:xfrm>
          <a:off x="4343400" y="755332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133350</xdr:rowOff>
    </xdr:from>
    <xdr:ext cx="1295400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8F9D66FD-32DC-4E81-A79B-6FC614B14243}"/>
            </a:ext>
          </a:extLst>
        </xdr:cNvPr>
        <xdr:cNvSpPr txBox="1"/>
      </xdr:nvSpPr>
      <xdr:spPr>
        <a:xfrm>
          <a:off x="1171575" y="1054417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58</xdr:row>
      <xdr:rowOff>133350</xdr:rowOff>
    </xdr:from>
    <xdr:ext cx="116440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BCC18B6E-9A70-42F0-9009-380A82845AD4}"/>
            </a:ext>
          </a:extLst>
        </xdr:cNvPr>
        <xdr:cNvSpPr txBox="1"/>
      </xdr:nvSpPr>
      <xdr:spPr>
        <a:xfrm>
          <a:off x="4819650" y="1054417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9525</xdr:colOff>
      <xdr:row>10</xdr:row>
      <xdr:rowOff>9525</xdr:rowOff>
    </xdr:from>
    <xdr:to>
      <xdr:col>15</xdr:col>
      <xdr:colOff>190500</xdr:colOff>
      <xdr:row>24</xdr:row>
      <xdr:rowOff>45243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C22C7BC-23EB-4871-84E7-A806778A5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190750"/>
          <a:ext cx="3248025" cy="2436018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10</xdr:row>
      <xdr:rowOff>0</xdr:rowOff>
    </xdr:from>
    <xdr:to>
      <xdr:col>32</xdr:col>
      <xdr:colOff>19050</xdr:colOff>
      <xdr:row>24</xdr:row>
      <xdr:rowOff>57150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FF394825-E3B0-45BF-A012-7E5464D7E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181225"/>
          <a:ext cx="3276600" cy="2457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190500</xdr:colOff>
      <xdr:row>41</xdr:row>
      <xdr:rowOff>42862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3AAE3C31-6F70-4262-B565-7AB0C9270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57550" cy="244316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31</xdr:col>
      <xdr:colOff>190500</xdr:colOff>
      <xdr:row>41</xdr:row>
      <xdr:rowOff>42862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48B14D5-8FEF-4539-91F9-2DDE38D7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095875"/>
          <a:ext cx="3257550" cy="24431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200024</xdr:colOff>
      <xdr:row>58</xdr:row>
      <xdr:rowOff>50006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ADE75A69-E575-42F1-BA65-C0D75B9A6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267074" cy="2450306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32</xdr:col>
      <xdr:colOff>9525</xdr:colOff>
      <xdr:row>58</xdr:row>
      <xdr:rowOff>71437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6DB4DB38-7040-4052-8C78-B4CFA86E4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8010525"/>
          <a:ext cx="3295650" cy="247173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152400</xdr:colOff>
      <xdr:row>24</xdr:row>
      <xdr:rowOff>76199</xdr:rowOff>
    </xdr:from>
    <xdr:ext cx="990600" cy="295275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4FAC3433-7863-4611-B488-9AE495A1EC36}"/>
            </a:ext>
          </a:extLst>
        </xdr:cNvPr>
        <xdr:cNvSpPr txBox="1"/>
      </xdr:nvSpPr>
      <xdr:spPr>
        <a:xfrm>
          <a:off x="1247775" y="4657724"/>
          <a:ext cx="990600" cy="2952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133350</xdr:colOff>
      <xdr:row>24</xdr:row>
      <xdr:rowOff>57150</xdr:rowOff>
    </xdr:from>
    <xdr:ext cx="1063781" cy="30480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D88234B5-1227-4CBA-AFBC-5BDC28D4E75D}"/>
            </a:ext>
          </a:extLst>
        </xdr:cNvPr>
        <xdr:cNvSpPr txBox="1"/>
      </xdr:nvSpPr>
      <xdr:spPr>
        <a:xfrm>
          <a:off x="4953000" y="4638675"/>
          <a:ext cx="1063781" cy="3048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41</xdr:row>
      <xdr:rowOff>66675</xdr:rowOff>
    </xdr:from>
    <xdr:ext cx="1031051" cy="32385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257C508E-D808-4941-B123-FD574C78676C}"/>
            </a:ext>
          </a:extLst>
        </xdr:cNvPr>
        <xdr:cNvSpPr txBox="1"/>
      </xdr:nvSpPr>
      <xdr:spPr>
        <a:xfrm>
          <a:off x="1209675" y="7562850"/>
          <a:ext cx="1031051" cy="3238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41</xdr:row>
      <xdr:rowOff>57149</xdr:rowOff>
    </xdr:from>
    <xdr:ext cx="1971694" cy="276225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4B8659C2-D18C-4732-9FCB-2B6C4FADAE8B}"/>
            </a:ext>
          </a:extLst>
        </xdr:cNvPr>
        <xdr:cNvSpPr txBox="1"/>
      </xdr:nvSpPr>
      <xdr:spPr>
        <a:xfrm>
          <a:off x="4343400" y="7553324"/>
          <a:ext cx="1971694" cy="276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133350</xdr:rowOff>
    </xdr:from>
    <xdr:ext cx="1295400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F24FEC08-8D52-4CAF-8FE9-D39689263BB4}"/>
            </a:ext>
          </a:extLst>
        </xdr:cNvPr>
        <xdr:cNvSpPr txBox="1"/>
      </xdr:nvSpPr>
      <xdr:spPr>
        <a:xfrm>
          <a:off x="1171575" y="10544175"/>
          <a:ext cx="1295400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0</xdr:colOff>
      <xdr:row>58</xdr:row>
      <xdr:rowOff>133350</xdr:rowOff>
    </xdr:from>
    <xdr:ext cx="116440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E34384AC-2372-40D8-97D0-657BC31A4873}"/>
            </a:ext>
          </a:extLst>
        </xdr:cNvPr>
        <xdr:cNvSpPr txBox="1"/>
      </xdr:nvSpPr>
      <xdr:spPr>
        <a:xfrm>
          <a:off x="4819650" y="10544175"/>
          <a:ext cx="116440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9525</xdr:colOff>
      <xdr:row>10</xdr:row>
      <xdr:rowOff>9525</xdr:rowOff>
    </xdr:from>
    <xdr:to>
      <xdr:col>15</xdr:col>
      <xdr:colOff>190499</xdr:colOff>
      <xdr:row>24</xdr:row>
      <xdr:rowOff>45243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3F1ED11A-E2A9-421A-B47F-E57417DE8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190750"/>
          <a:ext cx="3248024" cy="2436018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10</xdr:row>
      <xdr:rowOff>0</xdr:rowOff>
    </xdr:from>
    <xdr:to>
      <xdr:col>32</xdr:col>
      <xdr:colOff>19050</xdr:colOff>
      <xdr:row>24</xdr:row>
      <xdr:rowOff>57150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2A946A4-8A9A-4A79-A2E4-576770358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2181225"/>
          <a:ext cx="3276600" cy="2457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190499</xdr:colOff>
      <xdr:row>41</xdr:row>
      <xdr:rowOff>42862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37707E62-806D-4007-A995-060F3E4F9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57549" cy="244316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31</xdr:col>
      <xdr:colOff>190499</xdr:colOff>
      <xdr:row>41</xdr:row>
      <xdr:rowOff>42862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CA4D7A6-A354-447C-B6B4-66D385F27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5095875"/>
          <a:ext cx="3257549" cy="24431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200024</xdr:colOff>
      <xdr:row>58</xdr:row>
      <xdr:rowOff>50005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44BC72CC-A1F1-4B46-AE0F-B9D1DD833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267074" cy="245030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32</xdr:col>
      <xdr:colOff>9524</xdr:colOff>
      <xdr:row>58</xdr:row>
      <xdr:rowOff>71437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BB23C6B-E673-4B91-A599-F9D831F00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8010525"/>
          <a:ext cx="3295649" cy="247173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abSelected="1" topLeftCell="A60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43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75</v>
      </c>
      <c r="F3" s="28"/>
      <c r="G3" s="28"/>
      <c r="H3" s="36" t="s">
        <v>3</v>
      </c>
      <c r="I3" s="36"/>
      <c r="J3" s="36"/>
      <c r="K3" s="28" t="s">
        <v>44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45</v>
      </c>
      <c r="I5" s="28"/>
      <c r="J5" s="28"/>
      <c r="K5" s="28"/>
      <c r="L5" s="28"/>
      <c r="M5" s="28" t="s">
        <v>46</v>
      </c>
      <c r="N5" s="28"/>
      <c r="O5" s="28"/>
      <c r="P5" s="28"/>
      <c r="Q5" s="28"/>
      <c r="R5" s="28" t="s">
        <v>40</v>
      </c>
      <c r="S5" s="28"/>
      <c r="T5" s="28"/>
      <c r="U5" s="28"/>
      <c r="V5" s="28"/>
      <c r="W5" s="28" t="s">
        <v>47</v>
      </c>
      <c r="X5" s="28"/>
      <c r="Y5" s="28"/>
      <c r="Z5" s="28"/>
      <c r="AA5" s="28"/>
      <c r="AB5" s="28" t="s">
        <v>39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41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28">
        <v>0.95</v>
      </c>
      <c r="S8" s="28"/>
      <c r="T8" s="28"/>
      <c r="U8" s="28"/>
      <c r="V8" s="28"/>
      <c r="W8" s="36" t="s">
        <v>15</v>
      </c>
      <c r="X8" s="36"/>
      <c r="Y8" s="36"/>
      <c r="Z8" s="36"/>
      <c r="AA8" s="36"/>
      <c r="AB8" s="37">
        <v>0.7</v>
      </c>
      <c r="AC8" s="37"/>
      <c r="AD8" s="37"/>
      <c r="AE8" s="37"/>
      <c r="AF8" s="37"/>
      <c r="AG8" s="37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75</v>
      </c>
      <c r="F63" s="28"/>
      <c r="G63" s="28"/>
      <c r="H63" s="36" t="s">
        <v>3</v>
      </c>
      <c r="I63" s="36"/>
      <c r="J63" s="36"/>
      <c r="K63" s="28" t="s">
        <v>48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49</v>
      </c>
      <c r="D67" s="28"/>
      <c r="E67" s="28"/>
      <c r="F67" s="28"/>
      <c r="G67" s="28"/>
      <c r="H67" s="28"/>
      <c r="I67" s="28"/>
      <c r="J67" s="28"/>
      <c r="K67" s="29">
        <v>28</v>
      </c>
      <c r="L67" s="29"/>
      <c r="M67" s="29"/>
      <c r="N67" s="29">
        <v>15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49</v>
      </c>
      <c r="D68" s="28"/>
      <c r="E68" s="28"/>
      <c r="F68" s="28"/>
      <c r="G68" s="28"/>
      <c r="H68" s="28"/>
      <c r="I68" s="28"/>
      <c r="J68" s="28"/>
      <c r="K68" s="29">
        <v>8</v>
      </c>
      <c r="L68" s="29"/>
      <c r="M68" s="29"/>
      <c r="N68" s="29">
        <v>8</v>
      </c>
      <c r="O68" s="29"/>
      <c r="P68" s="29"/>
      <c r="Q68" s="28" t="s">
        <v>42</v>
      </c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49</v>
      </c>
      <c r="D69" s="28"/>
      <c r="E69" s="28"/>
      <c r="F69" s="28"/>
      <c r="G69" s="28"/>
      <c r="H69" s="28"/>
      <c r="I69" s="28"/>
      <c r="J69" s="28"/>
      <c r="K69" s="29">
        <v>26</v>
      </c>
      <c r="L69" s="29"/>
      <c r="M69" s="29"/>
      <c r="N69" s="29">
        <v>15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49</v>
      </c>
      <c r="D70" s="28"/>
      <c r="E70" s="28"/>
      <c r="F70" s="28"/>
      <c r="G70" s="28"/>
      <c r="H70" s="28"/>
      <c r="I70" s="28"/>
      <c r="J70" s="28"/>
      <c r="K70" s="29">
        <v>10</v>
      </c>
      <c r="L70" s="29"/>
      <c r="M70" s="29"/>
      <c r="N70" s="29">
        <v>8</v>
      </c>
      <c r="O70" s="29"/>
      <c r="P70" s="29"/>
      <c r="Q70" s="28" t="s">
        <v>42</v>
      </c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49</v>
      </c>
      <c r="D71" s="28"/>
      <c r="E71" s="28"/>
      <c r="F71" s="28"/>
      <c r="G71" s="28"/>
      <c r="H71" s="28"/>
      <c r="I71" s="28"/>
      <c r="J71" s="28"/>
      <c r="K71" s="29">
        <v>18</v>
      </c>
      <c r="L71" s="29"/>
      <c r="M71" s="29"/>
      <c r="N71" s="29">
        <v>13</v>
      </c>
      <c r="O71" s="29"/>
      <c r="P71" s="29"/>
      <c r="Q71" s="28"/>
      <c r="R71" s="28"/>
      <c r="S71" s="28"/>
      <c r="T71" s="30"/>
      <c r="U71" s="31"/>
      <c r="V71" s="31"/>
      <c r="W71" s="31"/>
      <c r="X71" s="31"/>
      <c r="Y71" s="32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49</v>
      </c>
      <c r="D72" s="28"/>
      <c r="E72" s="28"/>
      <c r="F72" s="28"/>
      <c r="G72" s="28"/>
      <c r="H72" s="28"/>
      <c r="I72" s="28"/>
      <c r="J72" s="28"/>
      <c r="K72" s="29">
        <v>14</v>
      </c>
      <c r="L72" s="29"/>
      <c r="M72" s="29"/>
      <c r="N72" s="29">
        <v>13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49</v>
      </c>
      <c r="D73" s="28"/>
      <c r="E73" s="28"/>
      <c r="F73" s="28"/>
      <c r="G73" s="28"/>
      <c r="H73" s="28"/>
      <c r="I73" s="28"/>
      <c r="J73" s="28"/>
      <c r="K73" s="29">
        <v>12</v>
      </c>
      <c r="L73" s="29"/>
      <c r="M73" s="29"/>
      <c r="N73" s="29">
        <v>11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49</v>
      </c>
      <c r="D74" s="28"/>
      <c r="E74" s="28"/>
      <c r="F74" s="28"/>
      <c r="G74" s="28"/>
      <c r="H74" s="28"/>
      <c r="I74" s="28"/>
      <c r="J74" s="28"/>
      <c r="K74" s="29">
        <v>10</v>
      </c>
      <c r="L74" s="29"/>
      <c r="M74" s="29"/>
      <c r="N74" s="29">
        <v>7</v>
      </c>
      <c r="O74" s="29"/>
      <c r="P74" s="29"/>
      <c r="Q74" s="28" t="s">
        <v>42</v>
      </c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49</v>
      </c>
      <c r="D75" s="28"/>
      <c r="E75" s="28"/>
      <c r="F75" s="28"/>
      <c r="G75" s="28"/>
      <c r="H75" s="28"/>
      <c r="I75" s="28"/>
      <c r="J75" s="28"/>
      <c r="K75" s="29">
        <v>10</v>
      </c>
      <c r="L75" s="29"/>
      <c r="M75" s="29"/>
      <c r="N75" s="29">
        <v>7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49</v>
      </c>
      <c r="D76" s="28"/>
      <c r="E76" s="28"/>
      <c r="F76" s="28"/>
      <c r="G76" s="28"/>
      <c r="H76" s="28"/>
      <c r="I76" s="28"/>
      <c r="J76" s="28"/>
      <c r="K76" s="29">
        <v>12</v>
      </c>
      <c r="L76" s="29"/>
      <c r="M76" s="29"/>
      <c r="N76" s="29">
        <v>9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49</v>
      </c>
      <c r="D77" s="28"/>
      <c r="E77" s="28"/>
      <c r="F77" s="28"/>
      <c r="G77" s="28"/>
      <c r="H77" s="28"/>
      <c r="I77" s="28"/>
      <c r="J77" s="28"/>
      <c r="K77" s="29">
        <v>14</v>
      </c>
      <c r="L77" s="29"/>
      <c r="M77" s="29"/>
      <c r="N77" s="29">
        <v>11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49</v>
      </c>
      <c r="D78" s="28"/>
      <c r="E78" s="28"/>
      <c r="F78" s="28"/>
      <c r="G78" s="28"/>
      <c r="H78" s="28"/>
      <c r="I78" s="28"/>
      <c r="J78" s="28"/>
      <c r="K78" s="29">
        <v>16</v>
      </c>
      <c r="L78" s="29"/>
      <c r="M78" s="29"/>
      <c r="N78" s="29">
        <v>12</v>
      </c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49</v>
      </c>
      <c r="D79" s="28"/>
      <c r="E79" s="28"/>
      <c r="F79" s="28"/>
      <c r="G79" s="28"/>
      <c r="H79" s="28"/>
      <c r="I79" s="28"/>
      <c r="J79" s="28"/>
      <c r="K79" s="29">
        <v>22</v>
      </c>
      <c r="L79" s="29"/>
      <c r="M79" s="29"/>
      <c r="N79" s="29">
        <v>13</v>
      </c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49</v>
      </c>
      <c r="D80" s="28"/>
      <c r="E80" s="28"/>
      <c r="F80" s="28"/>
      <c r="G80" s="28"/>
      <c r="H80" s="28"/>
      <c r="I80" s="28"/>
      <c r="J80" s="28"/>
      <c r="K80" s="29">
        <v>10</v>
      </c>
      <c r="L80" s="29"/>
      <c r="M80" s="29"/>
      <c r="N80" s="29">
        <v>8</v>
      </c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14</v>
      </c>
      <c r="B99" s="20"/>
      <c r="C99" s="20"/>
      <c r="D99" s="20"/>
      <c r="E99" s="20"/>
      <c r="F99" s="21">
        <f>ROUNDDOWN(AVERAGE(K67:M96),0)</f>
        <v>15</v>
      </c>
      <c r="G99" s="21"/>
      <c r="H99" s="21"/>
      <c r="I99" s="21"/>
      <c r="J99" s="21"/>
      <c r="K99" s="21">
        <f>ROUNDDOWN(AVERAGE(N67:P96),0)</f>
        <v>10</v>
      </c>
      <c r="L99" s="21"/>
      <c r="M99" s="21"/>
      <c r="N99" s="21"/>
      <c r="O99" s="21"/>
      <c r="P99" s="20">
        <f>COUNTA(Q67:S96)</f>
        <v>3</v>
      </c>
      <c r="Q99" s="20"/>
      <c r="R99" s="20"/>
      <c r="S99" s="20"/>
      <c r="T99" s="20"/>
      <c r="U99" s="21">
        <f>ROUNDDOWN((P99/A99*100),0)</f>
        <v>21</v>
      </c>
      <c r="V99" s="21"/>
      <c r="W99" s="21"/>
      <c r="X99" s="21"/>
      <c r="Y99" s="25">
        <f>ROUNDDOWN((K99/F99*100),0)</f>
        <v>66</v>
      </c>
      <c r="Z99" s="25"/>
      <c r="AA99" s="25"/>
      <c r="AB99" s="25"/>
      <c r="AC99" s="21">
        <f>ROUNDDOWN(((A99-COUNTA(T67:Y96))/A99*100),0)</f>
        <v>100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11</v>
      </c>
      <c r="B101" s="20"/>
      <c r="C101" s="20"/>
      <c r="D101" s="20"/>
      <c r="E101" s="20"/>
      <c r="F101" s="21">
        <f>((SUM(K67:M96)-SUMIF(Q67:S96,"伐倒",K67:M96))/A101)</f>
        <v>16.545454545454547</v>
      </c>
      <c r="G101" s="21"/>
      <c r="H101" s="21"/>
      <c r="I101" s="21"/>
      <c r="J101" s="21"/>
      <c r="K101" s="21">
        <f>ROUNDDOWN(((SUM(N67:P96)-SUMIF(Q67:S96,"伐倒",N67:P96))/A101),0)</f>
        <v>11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66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102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Z72:AG72"/>
    <mergeCell ref="A71:B71"/>
    <mergeCell ref="C71:J71"/>
    <mergeCell ref="K71:M71"/>
    <mergeCell ref="N71:P71"/>
    <mergeCell ref="Q71:S71"/>
    <mergeCell ref="T72:Y72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topLeftCell="A253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51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76</v>
      </c>
      <c r="F3" s="28"/>
      <c r="G3" s="28"/>
      <c r="H3" s="36" t="s">
        <v>3</v>
      </c>
      <c r="I3" s="36"/>
      <c r="J3" s="36"/>
      <c r="K3" s="28" t="s">
        <v>52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53</v>
      </c>
      <c r="I5" s="28"/>
      <c r="J5" s="28"/>
      <c r="K5" s="28"/>
      <c r="L5" s="28"/>
      <c r="M5" s="28" t="s">
        <v>54</v>
      </c>
      <c r="N5" s="28"/>
      <c r="O5" s="28"/>
      <c r="P5" s="28"/>
      <c r="Q5" s="28"/>
      <c r="R5" s="28" t="s">
        <v>55</v>
      </c>
      <c r="S5" s="28"/>
      <c r="T5" s="28"/>
      <c r="U5" s="28"/>
      <c r="V5" s="28"/>
      <c r="W5" s="28" t="s">
        <v>56</v>
      </c>
      <c r="X5" s="28"/>
      <c r="Y5" s="28"/>
      <c r="Z5" s="28"/>
      <c r="AA5" s="28"/>
      <c r="AB5" s="28" t="s">
        <v>39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41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28">
        <v>0.74</v>
      </c>
      <c r="S8" s="28"/>
      <c r="T8" s="28"/>
      <c r="U8" s="28"/>
      <c r="V8" s="28"/>
      <c r="W8" s="36" t="s">
        <v>15</v>
      </c>
      <c r="X8" s="36"/>
      <c r="Y8" s="36"/>
      <c r="Z8" s="36"/>
      <c r="AA8" s="36"/>
      <c r="AB8" s="37">
        <v>0.69</v>
      </c>
      <c r="AC8" s="37"/>
      <c r="AD8" s="37"/>
      <c r="AE8" s="37"/>
      <c r="AF8" s="37"/>
      <c r="AG8" s="37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76</v>
      </c>
      <c r="F63" s="28"/>
      <c r="G63" s="28"/>
      <c r="H63" s="36" t="s">
        <v>3</v>
      </c>
      <c r="I63" s="36"/>
      <c r="J63" s="36"/>
      <c r="K63" s="28" t="s">
        <v>57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58</v>
      </c>
      <c r="D67" s="28"/>
      <c r="E67" s="28"/>
      <c r="F67" s="28"/>
      <c r="G67" s="28"/>
      <c r="H67" s="28"/>
      <c r="I67" s="28"/>
      <c r="J67" s="28"/>
      <c r="K67" s="29">
        <v>16</v>
      </c>
      <c r="L67" s="29"/>
      <c r="M67" s="29"/>
      <c r="N67" s="29">
        <v>16</v>
      </c>
      <c r="O67" s="29"/>
      <c r="P67" s="29"/>
      <c r="Q67" s="28" t="s">
        <v>42</v>
      </c>
      <c r="R67" s="28"/>
      <c r="S67" s="28"/>
      <c r="T67" s="28" t="s">
        <v>60</v>
      </c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58</v>
      </c>
      <c r="D68" s="28"/>
      <c r="E68" s="28"/>
      <c r="F68" s="28"/>
      <c r="G68" s="28"/>
      <c r="H68" s="28"/>
      <c r="I68" s="28"/>
      <c r="J68" s="28"/>
      <c r="K68" s="29">
        <v>36</v>
      </c>
      <c r="L68" s="29"/>
      <c r="M68" s="29"/>
      <c r="N68" s="29">
        <v>22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58</v>
      </c>
      <c r="D69" s="28"/>
      <c r="E69" s="28"/>
      <c r="F69" s="28"/>
      <c r="G69" s="28"/>
      <c r="H69" s="28"/>
      <c r="I69" s="28"/>
      <c r="J69" s="28"/>
      <c r="K69" s="29">
        <v>36</v>
      </c>
      <c r="L69" s="29"/>
      <c r="M69" s="29"/>
      <c r="N69" s="29">
        <v>22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58</v>
      </c>
      <c r="D70" s="28"/>
      <c r="E70" s="28"/>
      <c r="F70" s="28"/>
      <c r="G70" s="28"/>
      <c r="H70" s="28"/>
      <c r="I70" s="28"/>
      <c r="J70" s="28"/>
      <c r="K70" s="29">
        <v>46</v>
      </c>
      <c r="L70" s="29"/>
      <c r="M70" s="29"/>
      <c r="N70" s="29">
        <v>25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58</v>
      </c>
      <c r="D71" s="28"/>
      <c r="E71" s="28"/>
      <c r="F71" s="28"/>
      <c r="G71" s="28"/>
      <c r="H71" s="28"/>
      <c r="I71" s="28"/>
      <c r="J71" s="28"/>
      <c r="K71" s="29">
        <v>8</v>
      </c>
      <c r="L71" s="29"/>
      <c r="M71" s="29"/>
      <c r="N71" s="29">
        <v>6</v>
      </c>
      <c r="O71" s="29"/>
      <c r="P71" s="29"/>
      <c r="Q71" s="28" t="s">
        <v>42</v>
      </c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58</v>
      </c>
      <c r="D72" s="28"/>
      <c r="E72" s="28"/>
      <c r="F72" s="28"/>
      <c r="G72" s="28"/>
      <c r="H72" s="28"/>
      <c r="I72" s="28"/>
      <c r="J72" s="28"/>
      <c r="K72" s="29">
        <v>36</v>
      </c>
      <c r="L72" s="29"/>
      <c r="M72" s="29"/>
      <c r="N72" s="29">
        <v>22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58</v>
      </c>
      <c r="D73" s="28"/>
      <c r="E73" s="28"/>
      <c r="F73" s="28"/>
      <c r="G73" s="28"/>
      <c r="H73" s="28"/>
      <c r="I73" s="28"/>
      <c r="J73" s="28"/>
      <c r="K73" s="29">
        <v>12</v>
      </c>
      <c r="L73" s="29"/>
      <c r="M73" s="29"/>
      <c r="N73" s="29">
        <v>11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58</v>
      </c>
      <c r="D74" s="28"/>
      <c r="E74" s="28"/>
      <c r="F74" s="28"/>
      <c r="G74" s="28"/>
      <c r="H74" s="28"/>
      <c r="I74" s="28"/>
      <c r="J74" s="28"/>
      <c r="K74" s="29">
        <v>20</v>
      </c>
      <c r="L74" s="29"/>
      <c r="M74" s="29"/>
      <c r="N74" s="29">
        <v>18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58</v>
      </c>
      <c r="D75" s="28"/>
      <c r="E75" s="28"/>
      <c r="F75" s="28"/>
      <c r="G75" s="28"/>
      <c r="H75" s="28"/>
      <c r="I75" s="28"/>
      <c r="J75" s="28"/>
      <c r="K75" s="29">
        <v>26</v>
      </c>
      <c r="L75" s="29"/>
      <c r="M75" s="29"/>
      <c r="N75" s="29">
        <v>20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58</v>
      </c>
      <c r="D76" s="28"/>
      <c r="E76" s="28"/>
      <c r="F76" s="28"/>
      <c r="G76" s="28"/>
      <c r="H76" s="28"/>
      <c r="I76" s="28"/>
      <c r="J76" s="28"/>
      <c r="K76" s="29">
        <v>10</v>
      </c>
      <c r="L76" s="29"/>
      <c r="M76" s="29"/>
      <c r="N76" s="29">
        <v>10</v>
      </c>
      <c r="O76" s="29"/>
      <c r="P76" s="29"/>
      <c r="Q76" s="28" t="s">
        <v>42</v>
      </c>
      <c r="R76" s="28"/>
      <c r="S76" s="28"/>
      <c r="T76" s="28" t="s">
        <v>59</v>
      </c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58</v>
      </c>
      <c r="D77" s="28"/>
      <c r="E77" s="28"/>
      <c r="F77" s="28"/>
      <c r="G77" s="28"/>
      <c r="H77" s="28"/>
      <c r="I77" s="28"/>
      <c r="J77" s="28"/>
      <c r="K77" s="29">
        <v>12</v>
      </c>
      <c r="L77" s="29"/>
      <c r="M77" s="29"/>
      <c r="N77" s="29">
        <v>12</v>
      </c>
      <c r="O77" s="29"/>
      <c r="P77" s="29"/>
      <c r="Q77" s="28" t="s">
        <v>42</v>
      </c>
      <c r="R77" s="28"/>
      <c r="S77" s="28"/>
      <c r="T77" s="28" t="s">
        <v>59</v>
      </c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58</v>
      </c>
      <c r="D78" s="28"/>
      <c r="E78" s="28"/>
      <c r="F78" s="28"/>
      <c r="G78" s="28"/>
      <c r="H78" s="28"/>
      <c r="I78" s="28"/>
      <c r="J78" s="28"/>
      <c r="K78" s="29">
        <v>30</v>
      </c>
      <c r="L78" s="29"/>
      <c r="M78" s="29"/>
      <c r="N78" s="29">
        <v>21</v>
      </c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58</v>
      </c>
      <c r="D79" s="28"/>
      <c r="E79" s="28"/>
      <c r="F79" s="28"/>
      <c r="G79" s="28"/>
      <c r="H79" s="28"/>
      <c r="I79" s="28"/>
      <c r="J79" s="28"/>
      <c r="K79" s="29">
        <v>10</v>
      </c>
      <c r="L79" s="29"/>
      <c r="M79" s="29"/>
      <c r="N79" s="29">
        <v>13</v>
      </c>
      <c r="O79" s="29"/>
      <c r="P79" s="29"/>
      <c r="Q79" s="28" t="s">
        <v>42</v>
      </c>
      <c r="R79" s="28"/>
      <c r="S79" s="28"/>
      <c r="T79" s="28" t="s">
        <v>59</v>
      </c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58</v>
      </c>
      <c r="D80" s="28"/>
      <c r="E80" s="28"/>
      <c r="F80" s="28"/>
      <c r="G80" s="28"/>
      <c r="H80" s="28"/>
      <c r="I80" s="28"/>
      <c r="J80" s="28"/>
      <c r="K80" s="29">
        <v>14</v>
      </c>
      <c r="L80" s="29"/>
      <c r="M80" s="29"/>
      <c r="N80" s="29">
        <v>16</v>
      </c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 t="s">
        <v>58</v>
      </c>
      <c r="D81" s="28"/>
      <c r="E81" s="28"/>
      <c r="F81" s="28"/>
      <c r="G81" s="28"/>
      <c r="H81" s="28"/>
      <c r="I81" s="28"/>
      <c r="J81" s="28"/>
      <c r="K81" s="29">
        <v>20</v>
      </c>
      <c r="L81" s="29"/>
      <c r="M81" s="29"/>
      <c r="N81" s="29">
        <v>18</v>
      </c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 t="s">
        <v>58</v>
      </c>
      <c r="D82" s="28"/>
      <c r="E82" s="28"/>
      <c r="F82" s="28"/>
      <c r="G82" s="28"/>
      <c r="H82" s="28"/>
      <c r="I82" s="28"/>
      <c r="J82" s="28"/>
      <c r="K82" s="29">
        <v>12</v>
      </c>
      <c r="L82" s="29"/>
      <c r="M82" s="29"/>
      <c r="N82" s="29">
        <v>11</v>
      </c>
      <c r="O82" s="29"/>
      <c r="P82" s="29"/>
      <c r="Q82" s="28" t="s">
        <v>42</v>
      </c>
      <c r="R82" s="28"/>
      <c r="S82" s="28"/>
      <c r="T82" s="28" t="s">
        <v>59</v>
      </c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 t="s">
        <v>58</v>
      </c>
      <c r="D83" s="28"/>
      <c r="E83" s="28"/>
      <c r="F83" s="28"/>
      <c r="G83" s="28"/>
      <c r="H83" s="28"/>
      <c r="I83" s="28"/>
      <c r="J83" s="28"/>
      <c r="K83" s="29">
        <v>24</v>
      </c>
      <c r="L83" s="29"/>
      <c r="M83" s="29"/>
      <c r="N83" s="29">
        <v>21</v>
      </c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8" t="s">
        <v>58</v>
      </c>
      <c r="D84" s="28"/>
      <c r="E84" s="28"/>
      <c r="F84" s="28"/>
      <c r="G84" s="28"/>
      <c r="H84" s="28"/>
      <c r="I84" s="28"/>
      <c r="J84" s="28"/>
      <c r="K84" s="27">
        <v>18</v>
      </c>
      <c r="L84" s="27"/>
      <c r="M84" s="27"/>
      <c r="N84" s="27">
        <v>17</v>
      </c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8" t="s">
        <v>58</v>
      </c>
      <c r="D85" s="28"/>
      <c r="E85" s="28"/>
      <c r="F85" s="28"/>
      <c r="G85" s="28"/>
      <c r="H85" s="28"/>
      <c r="I85" s="28"/>
      <c r="J85" s="28"/>
      <c r="K85" s="27">
        <v>18</v>
      </c>
      <c r="L85" s="27"/>
      <c r="M85" s="27"/>
      <c r="N85" s="27">
        <v>17</v>
      </c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8" t="s">
        <v>58</v>
      </c>
      <c r="D86" s="28"/>
      <c r="E86" s="28"/>
      <c r="F86" s="28"/>
      <c r="G86" s="28"/>
      <c r="H86" s="28"/>
      <c r="I86" s="28"/>
      <c r="J86" s="28"/>
      <c r="K86" s="27">
        <v>20</v>
      </c>
      <c r="L86" s="27"/>
      <c r="M86" s="27"/>
      <c r="N86" s="27">
        <v>18</v>
      </c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8" t="s">
        <v>58</v>
      </c>
      <c r="D87" s="28"/>
      <c r="E87" s="28"/>
      <c r="F87" s="28"/>
      <c r="G87" s="28"/>
      <c r="H87" s="28"/>
      <c r="I87" s="28"/>
      <c r="J87" s="28"/>
      <c r="K87" s="27">
        <v>20</v>
      </c>
      <c r="L87" s="27"/>
      <c r="M87" s="27"/>
      <c r="N87" s="27">
        <v>18</v>
      </c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21</v>
      </c>
      <c r="B99" s="20"/>
      <c r="C99" s="20"/>
      <c r="D99" s="20"/>
      <c r="E99" s="20"/>
      <c r="F99" s="21">
        <f>ROUNDDOWN(AVERAGE(K67:M96),0)</f>
        <v>21</v>
      </c>
      <c r="G99" s="21"/>
      <c r="H99" s="21"/>
      <c r="I99" s="21"/>
      <c r="J99" s="21"/>
      <c r="K99" s="21">
        <f>ROUNDDOWN(AVERAGE(N67:P96),0)</f>
        <v>16</v>
      </c>
      <c r="L99" s="21"/>
      <c r="M99" s="21"/>
      <c r="N99" s="21"/>
      <c r="O99" s="21"/>
      <c r="P99" s="20">
        <f>COUNTA(Q67:S96)</f>
        <v>6</v>
      </c>
      <c r="Q99" s="20"/>
      <c r="R99" s="20"/>
      <c r="S99" s="20"/>
      <c r="T99" s="20"/>
      <c r="U99" s="21">
        <f>ROUNDDOWN((P99/A99*100),0)</f>
        <v>28</v>
      </c>
      <c r="V99" s="21"/>
      <c r="W99" s="21"/>
      <c r="X99" s="21"/>
      <c r="Y99" s="25">
        <f>ROUNDDOWN((K99/F99*100),0)</f>
        <v>76</v>
      </c>
      <c r="Z99" s="25"/>
      <c r="AA99" s="25"/>
      <c r="AB99" s="25"/>
      <c r="AC99" s="21">
        <f>ROUNDDOWN(((A99-COUNTA(T67:Y96))/A99*100),0)</f>
        <v>76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15</v>
      </c>
      <c r="B101" s="20"/>
      <c r="C101" s="20"/>
      <c r="D101" s="20"/>
      <c r="E101" s="20"/>
      <c r="F101" s="21">
        <f>((SUM(K67:M96)-SUMIF(Q67:S96,"伐倒",K67:M96))/A101)</f>
        <v>25.066666666666666</v>
      </c>
      <c r="G101" s="21"/>
      <c r="H101" s="21"/>
      <c r="I101" s="21"/>
      <c r="J101" s="21"/>
      <c r="K101" s="21">
        <f>ROUNDDOWN(((SUM(N67:P96)-SUMIF(Q67:S96,"伐倒",N67:P96))/A101),0)</f>
        <v>19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75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38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  <row r="108" spans="1:33" ht="18" customHeight="1" x14ac:dyDescent="0.15">
      <c r="A108" s="35" t="s">
        <v>0</v>
      </c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</row>
    <row r="109" spans="1:33" ht="18" customHeight="1" x14ac:dyDescent="0.15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36" t="s">
        <v>1</v>
      </c>
      <c r="U109" s="36"/>
      <c r="V109" s="36"/>
      <c r="W109" s="36"/>
      <c r="X109" s="36"/>
      <c r="Y109" s="36"/>
      <c r="Z109" s="38" t="s">
        <v>51</v>
      </c>
      <c r="AA109" s="28"/>
      <c r="AB109" s="28"/>
      <c r="AC109" s="28"/>
      <c r="AD109" s="28"/>
      <c r="AE109" s="28"/>
      <c r="AF109" s="28"/>
      <c r="AG109" s="28"/>
    </row>
    <row r="110" spans="1:33" ht="18" customHeight="1" x14ac:dyDescent="0.15">
      <c r="A110" s="36" t="s">
        <v>2</v>
      </c>
      <c r="B110" s="36"/>
      <c r="C110" s="36"/>
      <c r="D110" s="36"/>
      <c r="E110" s="28">
        <v>77</v>
      </c>
      <c r="F110" s="28"/>
      <c r="G110" s="28"/>
      <c r="H110" s="36" t="s">
        <v>3</v>
      </c>
      <c r="I110" s="36"/>
      <c r="J110" s="36"/>
      <c r="K110" s="28" t="s">
        <v>63</v>
      </c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</row>
    <row r="111" spans="1:33" ht="18" customHeight="1" x14ac:dyDescent="0.15">
      <c r="A111" s="36" t="s">
        <v>8</v>
      </c>
      <c r="B111" s="36"/>
      <c r="C111" s="36"/>
      <c r="D111" s="36"/>
      <c r="E111" s="36"/>
      <c r="F111" s="36"/>
      <c r="G111" s="36"/>
      <c r="H111" s="36" t="s">
        <v>4</v>
      </c>
      <c r="I111" s="36"/>
      <c r="J111" s="36"/>
      <c r="K111" s="36"/>
      <c r="L111" s="36"/>
      <c r="M111" s="36" t="s">
        <v>5</v>
      </c>
      <c r="N111" s="36"/>
      <c r="O111" s="36"/>
      <c r="P111" s="36"/>
      <c r="Q111" s="36"/>
      <c r="R111" s="36" t="s">
        <v>6</v>
      </c>
      <c r="S111" s="36"/>
      <c r="T111" s="36"/>
      <c r="U111" s="36"/>
      <c r="V111" s="36"/>
      <c r="W111" s="36" t="s">
        <v>37</v>
      </c>
      <c r="X111" s="36"/>
      <c r="Y111" s="36"/>
      <c r="Z111" s="36"/>
      <c r="AA111" s="36"/>
      <c r="AB111" s="36" t="s">
        <v>7</v>
      </c>
      <c r="AC111" s="36"/>
      <c r="AD111" s="36"/>
      <c r="AE111" s="36"/>
      <c r="AF111" s="36"/>
      <c r="AG111" s="36"/>
    </row>
    <row r="112" spans="1:33" ht="18" customHeight="1" x14ac:dyDescent="0.15">
      <c r="A112" s="36"/>
      <c r="B112" s="36"/>
      <c r="C112" s="36"/>
      <c r="D112" s="36"/>
      <c r="E112" s="36"/>
      <c r="F112" s="36"/>
      <c r="G112" s="36"/>
      <c r="H112" s="28" t="s">
        <v>45</v>
      </c>
      <c r="I112" s="28"/>
      <c r="J112" s="28"/>
      <c r="K112" s="28"/>
      <c r="L112" s="28"/>
      <c r="M112" s="28" t="s">
        <v>61</v>
      </c>
      <c r="N112" s="28"/>
      <c r="O112" s="28"/>
      <c r="P112" s="28"/>
      <c r="Q112" s="28"/>
      <c r="R112" s="28" t="s">
        <v>55</v>
      </c>
      <c r="S112" s="28"/>
      <c r="T112" s="28"/>
      <c r="U112" s="28"/>
      <c r="V112" s="28"/>
      <c r="W112" s="28" t="s">
        <v>62</v>
      </c>
      <c r="X112" s="28"/>
      <c r="Y112" s="28"/>
      <c r="Z112" s="28"/>
      <c r="AA112" s="28"/>
      <c r="AB112" s="28" t="s">
        <v>39</v>
      </c>
      <c r="AC112" s="28"/>
      <c r="AD112" s="28"/>
      <c r="AE112" s="28"/>
      <c r="AF112" s="28"/>
      <c r="AG112" s="28"/>
    </row>
    <row r="113" spans="1:33" ht="18" customHeight="1" x14ac:dyDescent="0.15">
      <c r="A113" s="36" t="s">
        <v>9</v>
      </c>
      <c r="B113" s="36"/>
      <c r="C113" s="36"/>
      <c r="D113" s="36"/>
      <c r="E113" s="36"/>
      <c r="F113" s="36"/>
      <c r="G113" s="36"/>
      <c r="H113" s="36" t="s">
        <v>10</v>
      </c>
      <c r="I113" s="36"/>
      <c r="J113" s="36"/>
      <c r="K113" s="36"/>
      <c r="L113" s="36"/>
      <c r="M113" s="36" t="s">
        <v>11</v>
      </c>
      <c r="N113" s="36"/>
      <c r="O113" s="36"/>
      <c r="P113" s="36"/>
      <c r="Q113" s="36"/>
      <c r="R113" s="36" t="s">
        <v>12</v>
      </c>
      <c r="S113" s="36"/>
      <c r="T113" s="36"/>
      <c r="U113" s="36"/>
      <c r="V113" s="3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</row>
    <row r="114" spans="1:33" ht="18" customHeight="1" x14ac:dyDescent="0.15">
      <c r="A114" s="36"/>
      <c r="B114" s="36"/>
      <c r="C114" s="36"/>
      <c r="D114" s="36"/>
      <c r="E114" s="36"/>
      <c r="F114" s="36"/>
      <c r="G114" s="36"/>
      <c r="H114" s="28" t="s">
        <v>41</v>
      </c>
      <c r="I114" s="28"/>
      <c r="J114" s="28"/>
      <c r="K114" s="28"/>
      <c r="L114" s="28"/>
      <c r="M114" s="28">
        <v>15</v>
      </c>
      <c r="N114" s="28"/>
      <c r="O114" s="28"/>
      <c r="P114" s="28"/>
      <c r="Q114" s="28"/>
      <c r="R114" s="28">
        <v>20</v>
      </c>
      <c r="S114" s="28"/>
      <c r="T114" s="28"/>
      <c r="U114" s="28"/>
      <c r="V114" s="28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</row>
    <row r="115" spans="1:33" ht="18" customHeight="1" x14ac:dyDescent="0.15">
      <c r="A115" s="36" t="s">
        <v>13</v>
      </c>
      <c r="B115" s="36"/>
      <c r="C115" s="36"/>
      <c r="D115" s="36"/>
      <c r="E115" s="36"/>
      <c r="F115" s="36"/>
      <c r="G115" s="36"/>
      <c r="H115" s="36"/>
      <c r="I115" s="36"/>
      <c r="J115" s="36"/>
      <c r="K115" s="36"/>
      <c r="L115" s="36"/>
      <c r="M115" s="36" t="s">
        <v>14</v>
      </c>
      <c r="N115" s="36"/>
      <c r="O115" s="36"/>
      <c r="P115" s="36"/>
      <c r="Q115" s="36"/>
      <c r="R115" s="28">
        <v>0.68</v>
      </c>
      <c r="S115" s="28"/>
      <c r="T115" s="28"/>
      <c r="U115" s="28"/>
      <c r="V115" s="28"/>
      <c r="W115" s="36" t="s">
        <v>15</v>
      </c>
      <c r="X115" s="36"/>
      <c r="Y115" s="36"/>
      <c r="Z115" s="36"/>
      <c r="AA115" s="36"/>
      <c r="AB115" s="37">
        <v>0.54</v>
      </c>
      <c r="AC115" s="37"/>
      <c r="AD115" s="37"/>
      <c r="AE115" s="37"/>
      <c r="AF115" s="37"/>
      <c r="AG115" s="37"/>
    </row>
    <row r="116" spans="1:33" ht="14.25" customHeight="1" x14ac:dyDescent="0.15">
      <c r="A116" s="26" t="s">
        <v>16</v>
      </c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</row>
    <row r="117" spans="1:33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  <c r="AA117" s="3"/>
      <c r="AB117" s="3"/>
      <c r="AC117" s="3"/>
      <c r="AD117" s="3"/>
      <c r="AE117" s="3"/>
      <c r="AF117" s="3"/>
      <c r="AG117" s="4"/>
    </row>
    <row r="118" spans="1:33" x14ac:dyDescent="0.15">
      <c r="A118" s="2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  <c r="AA118" s="3"/>
      <c r="AB118" s="3"/>
      <c r="AC118" s="3"/>
      <c r="AD118" s="3"/>
      <c r="AE118" s="3"/>
      <c r="AF118" s="3"/>
      <c r="AG118" s="4"/>
    </row>
    <row r="119" spans="1:33" x14ac:dyDescent="0.15">
      <c r="A119" s="2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  <c r="AA119" s="3"/>
      <c r="AB119" s="3"/>
      <c r="AC119" s="3"/>
      <c r="AD119" s="3"/>
      <c r="AE119" s="3"/>
      <c r="AF119" s="3"/>
      <c r="AG119" s="4"/>
    </row>
    <row r="120" spans="1:33" x14ac:dyDescent="0.15">
      <c r="A120" s="2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  <c r="AA120" s="3"/>
      <c r="AB120" s="3"/>
      <c r="AC120" s="3"/>
      <c r="AD120" s="3"/>
      <c r="AE120" s="3"/>
      <c r="AF120" s="3"/>
      <c r="AG120" s="4"/>
    </row>
    <row r="121" spans="1:33" x14ac:dyDescent="0.15">
      <c r="A121" s="2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  <c r="AA121" s="3"/>
      <c r="AB121" s="3"/>
      <c r="AC121" s="3"/>
      <c r="AD121" s="3"/>
      <c r="AE121" s="3"/>
      <c r="AF121" s="3"/>
      <c r="AG121" s="4"/>
    </row>
    <row r="122" spans="1:33" x14ac:dyDescent="0.15">
      <c r="A122" s="2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  <c r="AA122" s="3"/>
      <c r="AB122" s="3"/>
      <c r="AC122" s="3"/>
      <c r="AD122" s="3"/>
      <c r="AE122" s="3"/>
      <c r="AF122" s="3"/>
      <c r="AG122" s="4"/>
    </row>
    <row r="123" spans="1:33" x14ac:dyDescent="0.15">
      <c r="A123" s="2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  <c r="AA123" s="3"/>
      <c r="AB123" s="3"/>
      <c r="AC123" s="3"/>
      <c r="AD123" s="3"/>
      <c r="AE123" s="3"/>
      <c r="AF123" s="3"/>
      <c r="AG123" s="4"/>
    </row>
    <row r="124" spans="1:33" x14ac:dyDescent="0.15">
      <c r="A124" s="2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"/>
      <c r="AD124" s="3"/>
      <c r="AE124" s="3"/>
      <c r="AF124" s="3"/>
      <c r="AG124" s="4"/>
    </row>
    <row r="125" spans="1:33" x14ac:dyDescent="0.15">
      <c r="A125" s="2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  <c r="AA125" s="3"/>
      <c r="AB125" s="3"/>
      <c r="AC125" s="3"/>
      <c r="AD125" s="3"/>
      <c r="AE125" s="3"/>
      <c r="AF125" s="3"/>
      <c r="AG125" s="4"/>
    </row>
    <row r="126" spans="1:33" x14ac:dyDescent="0.15">
      <c r="A126" s="2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  <c r="AA126" s="3"/>
      <c r="AB126" s="3"/>
      <c r="AC126" s="3"/>
      <c r="AD126" s="3"/>
      <c r="AE126" s="3"/>
      <c r="AF126" s="3"/>
      <c r="AG126" s="4"/>
    </row>
    <row r="127" spans="1:33" x14ac:dyDescent="0.15">
      <c r="A127" s="2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  <c r="AB127" s="3"/>
      <c r="AC127" s="3"/>
      <c r="AD127" s="3"/>
      <c r="AE127" s="3"/>
      <c r="AF127" s="3"/>
      <c r="AG127" s="4"/>
    </row>
    <row r="128" spans="1:33" x14ac:dyDescent="0.15">
      <c r="A128" s="2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  <c r="AB128" s="3"/>
      <c r="AC128" s="3"/>
      <c r="AD128" s="3"/>
      <c r="AE128" s="3"/>
      <c r="AF128" s="3"/>
      <c r="AG128" s="4"/>
    </row>
    <row r="129" spans="1:33" x14ac:dyDescent="0.15">
      <c r="A129" s="2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  <c r="AA129" s="3"/>
      <c r="AB129" s="3"/>
      <c r="AC129" s="3"/>
      <c r="AD129" s="3"/>
      <c r="AE129" s="3"/>
      <c r="AF129" s="3"/>
      <c r="AG129" s="4"/>
    </row>
    <row r="130" spans="1:33" x14ac:dyDescent="0.15">
      <c r="A130" s="2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  <c r="AA130" s="3"/>
      <c r="AB130" s="3"/>
      <c r="AC130" s="3"/>
      <c r="AD130" s="3"/>
      <c r="AE130" s="3"/>
      <c r="AF130" s="3"/>
      <c r="AG130" s="4"/>
    </row>
    <row r="131" spans="1:33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  <c r="AA131" s="3"/>
      <c r="AB131" s="3"/>
      <c r="AC131" s="3"/>
      <c r="AD131" s="3"/>
      <c r="AE131" s="3"/>
      <c r="AF131" s="3"/>
      <c r="AG131" s="4"/>
    </row>
    <row r="132" spans="1:33" x14ac:dyDescent="0.15">
      <c r="A132" s="2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"/>
      <c r="AD132" s="3"/>
      <c r="AE132" s="3"/>
      <c r="AF132" s="3"/>
      <c r="AG132" s="4"/>
    </row>
    <row r="133" spans="1:33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  <c r="AE133" s="6"/>
      <c r="AF133" s="6"/>
      <c r="AG133" s="7"/>
    </row>
    <row r="134" spans="1:33" x14ac:dyDescent="0.15">
      <c r="A134" s="2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  <c r="AB134" s="3"/>
      <c r="AC134" s="3"/>
      <c r="AD134" s="3"/>
      <c r="AE134" s="3"/>
      <c r="AF134" s="3"/>
      <c r="AG134" s="4"/>
    </row>
    <row r="135" spans="1:33" x14ac:dyDescent="0.15">
      <c r="A135" s="2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  <c r="AB135" s="3"/>
      <c r="AC135" s="3"/>
      <c r="AD135" s="3"/>
      <c r="AE135" s="3"/>
      <c r="AF135" s="3"/>
      <c r="AG135" s="4"/>
    </row>
    <row r="136" spans="1:33" x14ac:dyDescent="0.15">
      <c r="A136" s="2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  <c r="AA136" s="3"/>
      <c r="AB136" s="3"/>
      <c r="AC136" s="3"/>
      <c r="AD136" s="3"/>
      <c r="AE136" s="3"/>
      <c r="AF136" s="3"/>
      <c r="AG136" s="4"/>
    </row>
    <row r="137" spans="1:33" x14ac:dyDescent="0.15">
      <c r="A137" s="2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  <c r="AA137" s="3"/>
      <c r="AB137" s="3"/>
      <c r="AC137" s="3"/>
      <c r="AD137" s="3"/>
      <c r="AE137" s="3"/>
      <c r="AF137" s="3"/>
      <c r="AG137" s="4"/>
    </row>
    <row r="138" spans="1:33" x14ac:dyDescent="0.15">
      <c r="A138" s="2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  <c r="AA138" s="3"/>
      <c r="AB138" s="3"/>
      <c r="AC138" s="3"/>
      <c r="AD138" s="3"/>
      <c r="AE138" s="3"/>
      <c r="AF138" s="3"/>
      <c r="AG138" s="4"/>
    </row>
    <row r="139" spans="1:33" x14ac:dyDescent="0.15">
      <c r="A139" s="2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  <c r="AA139" s="3"/>
      <c r="AB139" s="3"/>
      <c r="AC139" s="3"/>
      <c r="AD139" s="3"/>
      <c r="AE139" s="3"/>
      <c r="AF139" s="3"/>
      <c r="AG139" s="4"/>
    </row>
    <row r="140" spans="1:33" x14ac:dyDescent="0.15">
      <c r="A140" s="2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"/>
      <c r="AD140" s="3"/>
      <c r="AE140" s="3"/>
      <c r="AF140" s="3"/>
      <c r="AG140" s="4"/>
    </row>
    <row r="141" spans="1:33" x14ac:dyDescent="0.15">
      <c r="A141" s="2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  <c r="AA141" s="3"/>
      <c r="AB141" s="3"/>
      <c r="AC141" s="3"/>
      <c r="AD141" s="3"/>
      <c r="AE141" s="3"/>
      <c r="AF141" s="3"/>
      <c r="AG141" s="4"/>
    </row>
    <row r="142" spans="1:33" x14ac:dyDescent="0.15">
      <c r="A142" s="2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  <c r="AA142" s="3"/>
      <c r="AB142" s="3"/>
      <c r="AC142" s="3"/>
      <c r="AD142" s="3"/>
      <c r="AE142" s="3"/>
      <c r="AF142" s="3"/>
      <c r="AG142" s="4"/>
    </row>
    <row r="143" spans="1:33" x14ac:dyDescent="0.15">
      <c r="A143" s="2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  <c r="AA143" s="3"/>
      <c r="AB143" s="3"/>
      <c r="AC143" s="3"/>
      <c r="AD143" s="3"/>
      <c r="AE143" s="3"/>
      <c r="AF143" s="3"/>
      <c r="AG143" s="4"/>
    </row>
    <row r="144" spans="1:33" x14ac:dyDescent="0.15">
      <c r="A144" s="2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  <c r="AA144" s="3"/>
      <c r="AB144" s="3"/>
      <c r="AC144" s="3"/>
      <c r="AD144" s="3"/>
      <c r="AE144" s="3"/>
      <c r="AF144" s="3"/>
      <c r="AG144" s="4"/>
    </row>
    <row r="145" spans="1:33" x14ac:dyDescent="0.15">
      <c r="A145" s="2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  <c r="AA145" s="3"/>
      <c r="AB145" s="3"/>
      <c r="AC145" s="3"/>
      <c r="AD145" s="3"/>
      <c r="AE145" s="3"/>
      <c r="AF145" s="3"/>
      <c r="AG145" s="4"/>
    </row>
    <row r="146" spans="1:33" x14ac:dyDescent="0.15">
      <c r="A146" s="2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  <c r="AA146" s="3"/>
      <c r="AB146" s="3"/>
      <c r="AC146" s="3"/>
      <c r="AD146" s="3"/>
      <c r="AE146" s="3"/>
      <c r="AF146" s="3"/>
      <c r="AG146" s="4"/>
    </row>
    <row r="147" spans="1:33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  <c r="AA147" s="3"/>
      <c r="AB147" s="3"/>
      <c r="AC147" s="3"/>
      <c r="AD147" s="3"/>
      <c r="AE147" s="3"/>
      <c r="AF147" s="3"/>
      <c r="AG147" s="4"/>
    </row>
    <row r="148" spans="1:33" x14ac:dyDescent="0.15">
      <c r="A148" s="2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"/>
      <c r="AD148" s="3"/>
      <c r="AE148" s="3"/>
      <c r="AF148" s="3"/>
      <c r="AG148" s="4"/>
    </row>
    <row r="149" spans="1:33" x14ac:dyDescent="0.15">
      <c r="A149" s="2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  <c r="AA149" s="3"/>
      <c r="AB149" s="3"/>
      <c r="AC149" s="3"/>
      <c r="AD149" s="3"/>
      <c r="AE149" s="3"/>
      <c r="AF149" s="3"/>
      <c r="AG149" s="4"/>
    </row>
    <row r="150" spans="1:33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  <c r="AE150" s="6"/>
      <c r="AF150" s="6"/>
      <c r="AG150" s="7"/>
    </row>
    <row r="151" spans="1:33" x14ac:dyDescent="0.15">
      <c r="A151" s="2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  <c r="AA151" s="3"/>
      <c r="AB151" s="3"/>
      <c r="AC151" s="3"/>
      <c r="AD151" s="3"/>
      <c r="AE151" s="3"/>
      <c r="AF151" s="3"/>
      <c r="AG151" s="4"/>
    </row>
    <row r="152" spans="1:33" x14ac:dyDescent="0.15">
      <c r="A152" s="2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  <c r="AA152" s="3"/>
      <c r="AB152" s="3"/>
      <c r="AC152" s="3"/>
      <c r="AD152" s="3"/>
      <c r="AE152" s="3"/>
      <c r="AF152" s="3"/>
      <c r="AG152" s="4"/>
    </row>
    <row r="153" spans="1:33" x14ac:dyDescent="0.15">
      <c r="A153" s="2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  <c r="AA153" s="3"/>
      <c r="AB153" s="3"/>
      <c r="AC153" s="3"/>
      <c r="AD153" s="3"/>
      <c r="AE153" s="3"/>
      <c r="AF153" s="3"/>
      <c r="AG153" s="4"/>
    </row>
    <row r="154" spans="1:33" x14ac:dyDescent="0.15">
      <c r="A154" s="2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  <c r="AA154" s="3"/>
      <c r="AB154" s="3"/>
      <c r="AC154" s="3"/>
      <c r="AD154" s="3"/>
      <c r="AE154" s="3"/>
      <c r="AF154" s="3"/>
      <c r="AG154" s="4"/>
    </row>
    <row r="155" spans="1:33" x14ac:dyDescent="0.15">
      <c r="A155" s="2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  <c r="AA155" s="3"/>
      <c r="AB155" s="3"/>
      <c r="AC155" s="3"/>
      <c r="AD155" s="3"/>
      <c r="AE155" s="3"/>
      <c r="AF155" s="3"/>
      <c r="AG155" s="4"/>
    </row>
    <row r="156" spans="1:33" x14ac:dyDescent="0.15">
      <c r="A156" s="2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"/>
      <c r="AD156" s="3"/>
      <c r="AE156" s="3"/>
      <c r="AF156" s="3"/>
      <c r="AG156" s="4"/>
    </row>
    <row r="157" spans="1:33" x14ac:dyDescent="0.15">
      <c r="A157" s="2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  <c r="AA157" s="3"/>
      <c r="AB157" s="3"/>
      <c r="AC157" s="3"/>
      <c r="AD157" s="3"/>
      <c r="AE157" s="3"/>
      <c r="AF157" s="3"/>
      <c r="AG157" s="4"/>
    </row>
    <row r="158" spans="1:33" x14ac:dyDescent="0.15">
      <c r="A158" s="2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  <c r="AA158" s="3"/>
      <c r="AB158" s="3"/>
      <c r="AC158" s="3"/>
      <c r="AD158" s="3"/>
      <c r="AE158" s="3"/>
      <c r="AF158" s="3"/>
      <c r="AG158" s="4"/>
    </row>
    <row r="159" spans="1:33" x14ac:dyDescent="0.15">
      <c r="A159" s="2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  <c r="AA159" s="3"/>
      <c r="AB159" s="3"/>
      <c r="AC159" s="3"/>
      <c r="AD159" s="3"/>
      <c r="AE159" s="3"/>
      <c r="AF159" s="3"/>
      <c r="AG159" s="4"/>
    </row>
    <row r="160" spans="1:33" x14ac:dyDescent="0.15">
      <c r="A160" s="2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  <c r="AA160" s="3"/>
      <c r="AB160" s="3"/>
      <c r="AC160" s="3"/>
      <c r="AD160" s="3"/>
      <c r="AE160" s="3"/>
      <c r="AF160" s="3"/>
      <c r="AG160" s="4"/>
    </row>
    <row r="161" spans="1:33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  <c r="AA161" s="3"/>
      <c r="AB161" s="3"/>
      <c r="AC161" s="3"/>
      <c r="AD161" s="3"/>
      <c r="AE161" s="3"/>
      <c r="AF161" s="3"/>
      <c r="AG161" s="4"/>
    </row>
    <row r="162" spans="1:33" x14ac:dyDescent="0.15">
      <c r="A162" s="2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  <c r="AA162" s="3"/>
      <c r="AB162" s="3"/>
      <c r="AC162" s="3"/>
      <c r="AD162" s="3"/>
      <c r="AE162" s="3"/>
      <c r="AF162" s="3"/>
      <c r="AG162" s="4"/>
    </row>
    <row r="163" spans="1:33" x14ac:dyDescent="0.15">
      <c r="A163" s="2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  <c r="AA163" s="3"/>
      <c r="AB163" s="3"/>
      <c r="AC163" s="3"/>
      <c r="AD163" s="3"/>
      <c r="AE163" s="3"/>
      <c r="AF163" s="3"/>
      <c r="AG163" s="4"/>
    </row>
    <row r="164" spans="1:33" x14ac:dyDescent="0.15">
      <c r="A164" s="2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"/>
      <c r="AD164" s="3"/>
      <c r="AE164" s="3"/>
      <c r="AF164" s="3"/>
      <c r="AG164" s="4"/>
    </row>
    <row r="165" spans="1:33" x14ac:dyDescent="0.15">
      <c r="A165" s="2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  <c r="AA165" s="3"/>
      <c r="AB165" s="3"/>
      <c r="AC165" s="3"/>
      <c r="AD165" s="3"/>
      <c r="AE165" s="3"/>
      <c r="AF165" s="3"/>
      <c r="AG165" s="4"/>
    </row>
    <row r="166" spans="1:33" x14ac:dyDescent="0.15">
      <c r="A166" s="2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  <c r="AA166" s="3"/>
      <c r="AB166" s="3"/>
      <c r="AC166" s="3"/>
      <c r="AD166" s="3"/>
      <c r="AE166" s="3"/>
      <c r="AF166" s="3"/>
      <c r="AG166" s="4"/>
    </row>
    <row r="167" spans="1:33" x14ac:dyDescent="0.15">
      <c r="A167" s="2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  <c r="AA167" s="3"/>
      <c r="AB167" s="3"/>
      <c r="AC167" s="3"/>
      <c r="AD167" s="3"/>
      <c r="AE167" s="3"/>
      <c r="AF167" s="3"/>
      <c r="AG167" s="4"/>
    </row>
    <row r="168" spans="1:33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6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  <c r="AE168" s="6"/>
      <c r="AF168" s="6"/>
      <c r="AG168" s="7"/>
    </row>
    <row r="169" spans="1:33" ht="14.25" x14ac:dyDescent="0.15">
      <c r="A169" s="35" t="s">
        <v>0</v>
      </c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</row>
    <row r="170" spans="1:33" ht="18" customHeight="1" x14ac:dyDescent="0.15">
      <c r="A170" s="36" t="s">
        <v>2</v>
      </c>
      <c r="B170" s="36"/>
      <c r="C170" s="36"/>
      <c r="D170" s="36"/>
      <c r="E170" s="28">
        <v>77</v>
      </c>
      <c r="F170" s="28"/>
      <c r="G170" s="28"/>
      <c r="H170" s="36" t="s">
        <v>3</v>
      </c>
      <c r="I170" s="36"/>
      <c r="J170" s="36"/>
      <c r="K170" s="28" t="s">
        <v>64</v>
      </c>
      <c r="L170" s="28"/>
      <c r="M170" s="28"/>
      <c r="N170" s="28"/>
      <c r="O170" s="28"/>
      <c r="P170" s="28"/>
      <c r="Q170" s="28"/>
      <c r="R170" s="28"/>
      <c r="S170" s="28"/>
      <c r="T170" s="28"/>
      <c r="U170" s="28"/>
      <c r="V170" s="28"/>
      <c r="W170" s="28"/>
      <c r="X170" s="28"/>
      <c r="Y170" s="28"/>
      <c r="Z170" s="28"/>
      <c r="AA170" s="28"/>
      <c r="AB170" s="28"/>
      <c r="AC170" s="28"/>
      <c r="AD170" s="28"/>
      <c r="AE170" s="28"/>
      <c r="AF170" s="28"/>
      <c r="AG170" s="28"/>
    </row>
    <row r="171" spans="1:33" ht="18" customHeight="1" x14ac:dyDescent="0.15">
      <c r="A171" s="30" t="s">
        <v>17</v>
      </c>
      <c r="B171" s="31"/>
      <c r="C171" s="31"/>
      <c r="D171" s="31"/>
      <c r="E171" s="31"/>
      <c r="F171" s="31"/>
      <c r="G171" s="31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2"/>
    </row>
    <row r="172" spans="1:33" ht="13.5" customHeight="1" x14ac:dyDescent="0.15">
      <c r="A172" s="33" t="s">
        <v>18</v>
      </c>
      <c r="B172" s="33"/>
      <c r="C172" s="33" t="s">
        <v>19</v>
      </c>
      <c r="D172" s="33"/>
      <c r="E172" s="33"/>
      <c r="F172" s="33"/>
      <c r="G172" s="33"/>
      <c r="H172" s="33"/>
      <c r="I172" s="33"/>
      <c r="J172" s="33"/>
      <c r="K172" s="34" t="s">
        <v>23</v>
      </c>
      <c r="L172" s="34"/>
      <c r="M172" s="34"/>
      <c r="N172" s="34" t="s">
        <v>24</v>
      </c>
      <c r="O172" s="34"/>
      <c r="P172" s="34"/>
      <c r="Q172" s="34" t="s">
        <v>20</v>
      </c>
      <c r="R172" s="34"/>
      <c r="S172" s="34"/>
      <c r="T172" s="33" t="s">
        <v>21</v>
      </c>
      <c r="U172" s="33"/>
      <c r="V172" s="33"/>
      <c r="W172" s="33"/>
      <c r="X172" s="33"/>
      <c r="Y172" s="33"/>
      <c r="Z172" s="33" t="s">
        <v>22</v>
      </c>
      <c r="AA172" s="33"/>
      <c r="AB172" s="33"/>
      <c r="AC172" s="33"/>
      <c r="AD172" s="33"/>
      <c r="AE172" s="33"/>
      <c r="AF172" s="33"/>
      <c r="AG172" s="33"/>
    </row>
    <row r="173" spans="1:33" x14ac:dyDescent="0.15">
      <c r="A173" s="33"/>
      <c r="B173" s="33"/>
      <c r="C173" s="33"/>
      <c r="D173" s="33"/>
      <c r="E173" s="33"/>
      <c r="F173" s="33"/>
      <c r="G173" s="33"/>
      <c r="H173" s="33"/>
      <c r="I173" s="33"/>
      <c r="J173" s="33"/>
      <c r="K173" s="34"/>
      <c r="L173" s="34"/>
      <c r="M173" s="34"/>
      <c r="N173" s="34"/>
      <c r="O173" s="34"/>
      <c r="P173" s="34"/>
      <c r="Q173" s="34"/>
      <c r="R173" s="34"/>
      <c r="S173" s="34"/>
      <c r="T173" s="33"/>
      <c r="U173" s="33"/>
      <c r="V173" s="33"/>
      <c r="W173" s="33"/>
      <c r="X173" s="33"/>
      <c r="Y173" s="33"/>
      <c r="Z173" s="33"/>
      <c r="AA173" s="33"/>
      <c r="AB173" s="33"/>
      <c r="AC173" s="33"/>
      <c r="AD173" s="33"/>
      <c r="AE173" s="33"/>
      <c r="AF173" s="33"/>
      <c r="AG173" s="33"/>
    </row>
    <row r="174" spans="1:33" ht="20.100000000000001" customHeight="1" x14ac:dyDescent="0.15">
      <c r="A174" s="26">
        <v>1</v>
      </c>
      <c r="B174" s="26"/>
      <c r="C174" s="28" t="s">
        <v>58</v>
      </c>
      <c r="D174" s="28"/>
      <c r="E174" s="28"/>
      <c r="F174" s="28"/>
      <c r="G174" s="28"/>
      <c r="H174" s="28"/>
      <c r="I174" s="28"/>
      <c r="J174" s="28"/>
      <c r="K174" s="29">
        <v>22</v>
      </c>
      <c r="L174" s="29"/>
      <c r="M174" s="29"/>
      <c r="N174" s="29">
        <v>16</v>
      </c>
      <c r="O174" s="29"/>
      <c r="P174" s="29"/>
      <c r="Q174" s="28" t="s">
        <v>42</v>
      </c>
      <c r="R174" s="28"/>
      <c r="S174" s="28"/>
      <c r="T174" s="28" t="s">
        <v>65</v>
      </c>
      <c r="U174" s="28"/>
      <c r="V174" s="28"/>
      <c r="W174" s="28"/>
      <c r="X174" s="28"/>
      <c r="Y174" s="28"/>
      <c r="Z174" s="26"/>
      <c r="AA174" s="26"/>
      <c r="AB174" s="26"/>
      <c r="AC174" s="26"/>
      <c r="AD174" s="26"/>
      <c r="AE174" s="26"/>
      <c r="AF174" s="26"/>
      <c r="AG174" s="26"/>
    </row>
    <row r="175" spans="1:33" ht="20.100000000000001" customHeight="1" x14ac:dyDescent="0.15">
      <c r="A175" s="26">
        <v>2</v>
      </c>
      <c r="B175" s="26"/>
      <c r="C175" s="28" t="s">
        <v>58</v>
      </c>
      <c r="D175" s="28"/>
      <c r="E175" s="28"/>
      <c r="F175" s="28"/>
      <c r="G175" s="28"/>
      <c r="H175" s="28"/>
      <c r="I175" s="28"/>
      <c r="J175" s="28"/>
      <c r="K175" s="29">
        <v>34</v>
      </c>
      <c r="L175" s="29"/>
      <c r="M175" s="29"/>
      <c r="N175" s="29">
        <v>23</v>
      </c>
      <c r="O175" s="29"/>
      <c r="P175" s="29"/>
      <c r="Q175" s="28"/>
      <c r="R175" s="28"/>
      <c r="S175" s="28"/>
      <c r="T175" s="28"/>
      <c r="U175" s="28"/>
      <c r="V175" s="28"/>
      <c r="W175" s="28"/>
      <c r="X175" s="28"/>
      <c r="Y175" s="28"/>
      <c r="Z175" s="26"/>
      <c r="AA175" s="26"/>
      <c r="AB175" s="26"/>
      <c r="AC175" s="26"/>
      <c r="AD175" s="26"/>
      <c r="AE175" s="26"/>
      <c r="AF175" s="26"/>
      <c r="AG175" s="26"/>
    </row>
    <row r="176" spans="1:33" ht="20.100000000000001" customHeight="1" x14ac:dyDescent="0.15">
      <c r="A176" s="26">
        <v>3</v>
      </c>
      <c r="B176" s="26"/>
      <c r="C176" s="28" t="s">
        <v>58</v>
      </c>
      <c r="D176" s="28"/>
      <c r="E176" s="28"/>
      <c r="F176" s="28"/>
      <c r="G176" s="28"/>
      <c r="H176" s="28"/>
      <c r="I176" s="28"/>
      <c r="J176" s="28"/>
      <c r="K176" s="29">
        <v>26</v>
      </c>
      <c r="L176" s="29"/>
      <c r="M176" s="29"/>
      <c r="N176" s="29">
        <v>20</v>
      </c>
      <c r="O176" s="29"/>
      <c r="P176" s="29"/>
      <c r="Q176" s="28"/>
      <c r="R176" s="28"/>
      <c r="S176" s="28"/>
      <c r="T176" s="28"/>
      <c r="U176" s="28"/>
      <c r="V176" s="28"/>
      <c r="W176" s="28"/>
      <c r="X176" s="28"/>
      <c r="Y176" s="28"/>
      <c r="Z176" s="26"/>
      <c r="AA176" s="26"/>
      <c r="AB176" s="26"/>
      <c r="AC176" s="26"/>
      <c r="AD176" s="26"/>
      <c r="AE176" s="26"/>
      <c r="AF176" s="26"/>
      <c r="AG176" s="26"/>
    </row>
    <row r="177" spans="1:33" ht="20.100000000000001" customHeight="1" x14ac:dyDescent="0.15">
      <c r="A177" s="26">
        <v>4</v>
      </c>
      <c r="B177" s="26"/>
      <c r="C177" s="28" t="s">
        <v>58</v>
      </c>
      <c r="D177" s="28"/>
      <c r="E177" s="28"/>
      <c r="F177" s="28"/>
      <c r="G177" s="28"/>
      <c r="H177" s="28"/>
      <c r="I177" s="28"/>
      <c r="J177" s="28"/>
      <c r="K177" s="29">
        <v>18</v>
      </c>
      <c r="L177" s="29"/>
      <c r="M177" s="29"/>
      <c r="N177" s="29">
        <v>16</v>
      </c>
      <c r="O177" s="29"/>
      <c r="P177" s="29"/>
      <c r="Q177" s="28"/>
      <c r="R177" s="28"/>
      <c r="S177" s="28"/>
      <c r="T177" s="28"/>
      <c r="U177" s="28"/>
      <c r="V177" s="28"/>
      <c r="W177" s="28"/>
      <c r="X177" s="28"/>
      <c r="Y177" s="28"/>
      <c r="Z177" s="26"/>
      <c r="AA177" s="26"/>
      <c r="AB177" s="26"/>
      <c r="AC177" s="26"/>
      <c r="AD177" s="26"/>
      <c r="AE177" s="26"/>
      <c r="AF177" s="26"/>
      <c r="AG177" s="26"/>
    </row>
    <row r="178" spans="1:33" ht="20.100000000000001" customHeight="1" x14ac:dyDescent="0.15">
      <c r="A178" s="26">
        <v>5</v>
      </c>
      <c r="B178" s="26"/>
      <c r="C178" s="28" t="s">
        <v>58</v>
      </c>
      <c r="D178" s="28"/>
      <c r="E178" s="28"/>
      <c r="F178" s="28"/>
      <c r="G178" s="28"/>
      <c r="H178" s="28"/>
      <c r="I178" s="28"/>
      <c r="J178" s="28"/>
      <c r="K178" s="29">
        <v>36</v>
      </c>
      <c r="L178" s="29"/>
      <c r="M178" s="29"/>
      <c r="N178" s="29">
        <v>24</v>
      </c>
      <c r="O178" s="29"/>
      <c r="P178" s="29"/>
      <c r="Q178" s="28"/>
      <c r="R178" s="28"/>
      <c r="S178" s="28"/>
      <c r="T178" s="28"/>
      <c r="U178" s="28"/>
      <c r="V178" s="28"/>
      <c r="W178" s="28"/>
      <c r="X178" s="28"/>
      <c r="Y178" s="28"/>
      <c r="Z178" s="26"/>
      <c r="AA178" s="26"/>
      <c r="AB178" s="26"/>
      <c r="AC178" s="26"/>
      <c r="AD178" s="26"/>
      <c r="AE178" s="26"/>
      <c r="AF178" s="26"/>
      <c r="AG178" s="26"/>
    </row>
    <row r="179" spans="1:33" ht="19.5" customHeight="1" x14ac:dyDescent="0.15">
      <c r="A179" s="26">
        <v>6</v>
      </c>
      <c r="B179" s="26"/>
      <c r="C179" s="28" t="s">
        <v>58</v>
      </c>
      <c r="D179" s="28"/>
      <c r="E179" s="28"/>
      <c r="F179" s="28"/>
      <c r="G179" s="28"/>
      <c r="H179" s="28"/>
      <c r="I179" s="28"/>
      <c r="J179" s="28"/>
      <c r="K179" s="29">
        <v>20</v>
      </c>
      <c r="L179" s="29"/>
      <c r="M179" s="29"/>
      <c r="N179" s="29">
        <v>18</v>
      </c>
      <c r="O179" s="29"/>
      <c r="P179" s="29"/>
      <c r="Q179" s="28"/>
      <c r="R179" s="28"/>
      <c r="S179" s="28"/>
      <c r="T179" s="28"/>
      <c r="U179" s="28"/>
      <c r="V179" s="28"/>
      <c r="W179" s="28"/>
      <c r="X179" s="28"/>
      <c r="Y179" s="28"/>
      <c r="Z179" s="26"/>
      <c r="AA179" s="26"/>
      <c r="AB179" s="26"/>
      <c r="AC179" s="26"/>
      <c r="AD179" s="26"/>
      <c r="AE179" s="26"/>
      <c r="AF179" s="26"/>
      <c r="AG179" s="26"/>
    </row>
    <row r="180" spans="1:33" ht="20.100000000000001" customHeight="1" x14ac:dyDescent="0.15">
      <c r="A180" s="26">
        <v>7</v>
      </c>
      <c r="B180" s="26"/>
      <c r="C180" s="28" t="s">
        <v>58</v>
      </c>
      <c r="D180" s="28"/>
      <c r="E180" s="28"/>
      <c r="F180" s="28"/>
      <c r="G180" s="28"/>
      <c r="H180" s="28"/>
      <c r="I180" s="28"/>
      <c r="J180" s="28"/>
      <c r="K180" s="29">
        <v>14</v>
      </c>
      <c r="L180" s="29"/>
      <c r="M180" s="29"/>
      <c r="N180" s="29">
        <v>11</v>
      </c>
      <c r="O180" s="29"/>
      <c r="P180" s="29"/>
      <c r="Q180" s="28" t="s">
        <v>42</v>
      </c>
      <c r="R180" s="28"/>
      <c r="S180" s="28"/>
      <c r="T180" s="28" t="s">
        <v>66</v>
      </c>
      <c r="U180" s="28"/>
      <c r="V180" s="28"/>
      <c r="W180" s="28"/>
      <c r="X180" s="28"/>
      <c r="Y180" s="28"/>
      <c r="Z180" s="26"/>
      <c r="AA180" s="26"/>
      <c r="AB180" s="26"/>
      <c r="AC180" s="26"/>
      <c r="AD180" s="26"/>
      <c r="AE180" s="26"/>
      <c r="AF180" s="26"/>
      <c r="AG180" s="26"/>
    </row>
    <row r="181" spans="1:33" ht="20.100000000000001" customHeight="1" x14ac:dyDescent="0.15">
      <c r="A181" s="26">
        <v>8</v>
      </c>
      <c r="B181" s="26"/>
      <c r="C181" s="28" t="s">
        <v>58</v>
      </c>
      <c r="D181" s="28"/>
      <c r="E181" s="28"/>
      <c r="F181" s="28"/>
      <c r="G181" s="28"/>
      <c r="H181" s="28"/>
      <c r="I181" s="28"/>
      <c r="J181" s="28"/>
      <c r="K181" s="29">
        <v>36</v>
      </c>
      <c r="L181" s="29"/>
      <c r="M181" s="29"/>
      <c r="N181" s="29">
        <v>24</v>
      </c>
      <c r="O181" s="29"/>
      <c r="P181" s="29"/>
      <c r="Q181" s="28"/>
      <c r="R181" s="28"/>
      <c r="S181" s="28"/>
      <c r="T181" s="28"/>
      <c r="U181" s="28"/>
      <c r="V181" s="28"/>
      <c r="W181" s="28"/>
      <c r="X181" s="28"/>
      <c r="Y181" s="28"/>
      <c r="Z181" s="26"/>
      <c r="AA181" s="26"/>
      <c r="AB181" s="26"/>
      <c r="AC181" s="26"/>
      <c r="AD181" s="26"/>
      <c r="AE181" s="26"/>
      <c r="AF181" s="26"/>
      <c r="AG181" s="26"/>
    </row>
    <row r="182" spans="1:33" ht="20.100000000000001" customHeight="1" x14ac:dyDescent="0.15">
      <c r="A182" s="26">
        <v>9</v>
      </c>
      <c r="B182" s="26"/>
      <c r="C182" s="28" t="s">
        <v>58</v>
      </c>
      <c r="D182" s="28"/>
      <c r="E182" s="28"/>
      <c r="F182" s="28"/>
      <c r="G182" s="28"/>
      <c r="H182" s="28"/>
      <c r="I182" s="28"/>
      <c r="J182" s="28"/>
      <c r="K182" s="29">
        <v>38</v>
      </c>
      <c r="L182" s="29"/>
      <c r="M182" s="29"/>
      <c r="N182" s="29">
        <v>24</v>
      </c>
      <c r="O182" s="29"/>
      <c r="P182" s="29"/>
      <c r="Q182" s="28"/>
      <c r="R182" s="28"/>
      <c r="S182" s="28"/>
      <c r="T182" s="28"/>
      <c r="U182" s="28"/>
      <c r="V182" s="28"/>
      <c r="W182" s="28"/>
      <c r="X182" s="28"/>
      <c r="Y182" s="28"/>
      <c r="Z182" s="26"/>
      <c r="AA182" s="26"/>
      <c r="AB182" s="26"/>
      <c r="AC182" s="26"/>
      <c r="AD182" s="26"/>
      <c r="AE182" s="26"/>
      <c r="AF182" s="26"/>
      <c r="AG182" s="26"/>
    </row>
    <row r="183" spans="1:33" ht="20.100000000000001" customHeight="1" x14ac:dyDescent="0.15">
      <c r="A183" s="26">
        <v>10</v>
      </c>
      <c r="B183" s="26"/>
      <c r="C183" s="28" t="s">
        <v>58</v>
      </c>
      <c r="D183" s="28"/>
      <c r="E183" s="28"/>
      <c r="F183" s="28"/>
      <c r="G183" s="28"/>
      <c r="H183" s="28"/>
      <c r="I183" s="28"/>
      <c r="J183" s="28"/>
      <c r="K183" s="29">
        <v>36</v>
      </c>
      <c r="L183" s="29"/>
      <c r="M183" s="29"/>
      <c r="N183" s="29">
        <v>24</v>
      </c>
      <c r="O183" s="29"/>
      <c r="P183" s="29"/>
      <c r="Q183" s="28"/>
      <c r="R183" s="28"/>
      <c r="S183" s="28"/>
      <c r="T183" s="28"/>
      <c r="U183" s="28"/>
      <c r="V183" s="28"/>
      <c r="W183" s="28"/>
      <c r="X183" s="28"/>
      <c r="Y183" s="28"/>
      <c r="Z183" s="26"/>
      <c r="AA183" s="26"/>
      <c r="AB183" s="26"/>
      <c r="AC183" s="26"/>
      <c r="AD183" s="26"/>
      <c r="AE183" s="26"/>
      <c r="AF183" s="26"/>
      <c r="AG183" s="26"/>
    </row>
    <row r="184" spans="1:33" ht="20.100000000000001" customHeight="1" x14ac:dyDescent="0.15">
      <c r="A184" s="26">
        <v>11</v>
      </c>
      <c r="B184" s="26"/>
      <c r="C184" s="28" t="s">
        <v>58</v>
      </c>
      <c r="D184" s="28"/>
      <c r="E184" s="28"/>
      <c r="F184" s="28"/>
      <c r="G184" s="28"/>
      <c r="H184" s="28"/>
      <c r="I184" s="28"/>
      <c r="J184" s="28"/>
      <c r="K184" s="29">
        <v>28</v>
      </c>
      <c r="L184" s="29"/>
      <c r="M184" s="29"/>
      <c r="N184" s="29">
        <v>21</v>
      </c>
      <c r="O184" s="29"/>
      <c r="P184" s="29"/>
      <c r="Q184" s="28"/>
      <c r="R184" s="28"/>
      <c r="S184" s="28"/>
      <c r="T184" s="28"/>
      <c r="U184" s="28"/>
      <c r="V184" s="28"/>
      <c r="W184" s="28"/>
      <c r="X184" s="28"/>
      <c r="Y184" s="28"/>
      <c r="Z184" s="26"/>
      <c r="AA184" s="26"/>
      <c r="AB184" s="26"/>
      <c r="AC184" s="26"/>
      <c r="AD184" s="26"/>
      <c r="AE184" s="26"/>
      <c r="AF184" s="26"/>
      <c r="AG184" s="26"/>
    </row>
    <row r="185" spans="1:33" ht="20.100000000000001" customHeight="1" x14ac:dyDescent="0.15">
      <c r="A185" s="26">
        <v>12</v>
      </c>
      <c r="B185" s="26"/>
      <c r="C185" s="28" t="s">
        <v>58</v>
      </c>
      <c r="D185" s="28"/>
      <c r="E185" s="28"/>
      <c r="F185" s="28"/>
      <c r="G185" s="28"/>
      <c r="H185" s="28"/>
      <c r="I185" s="28"/>
      <c r="J185" s="28"/>
      <c r="K185" s="29">
        <v>32</v>
      </c>
      <c r="L185" s="29"/>
      <c r="M185" s="29"/>
      <c r="N185" s="29">
        <v>23</v>
      </c>
      <c r="O185" s="29"/>
      <c r="P185" s="29"/>
      <c r="Q185" s="28"/>
      <c r="R185" s="28"/>
      <c r="S185" s="28"/>
      <c r="T185" s="28"/>
      <c r="U185" s="28"/>
      <c r="V185" s="28"/>
      <c r="W185" s="28"/>
      <c r="X185" s="28"/>
      <c r="Y185" s="28"/>
      <c r="Z185" s="26"/>
      <c r="AA185" s="26"/>
      <c r="AB185" s="26"/>
      <c r="AC185" s="26"/>
      <c r="AD185" s="26"/>
      <c r="AE185" s="26"/>
      <c r="AF185" s="26"/>
      <c r="AG185" s="26"/>
    </row>
    <row r="186" spans="1:33" ht="20.100000000000001" customHeight="1" x14ac:dyDescent="0.15">
      <c r="A186" s="26">
        <v>13</v>
      </c>
      <c r="B186" s="26"/>
      <c r="C186" s="28" t="s">
        <v>58</v>
      </c>
      <c r="D186" s="28"/>
      <c r="E186" s="28"/>
      <c r="F186" s="28"/>
      <c r="G186" s="28"/>
      <c r="H186" s="28"/>
      <c r="I186" s="28"/>
      <c r="J186" s="28"/>
      <c r="K186" s="29">
        <v>16</v>
      </c>
      <c r="L186" s="29"/>
      <c r="M186" s="29"/>
      <c r="N186" s="29">
        <v>13</v>
      </c>
      <c r="O186" s="29"/>
      <c r="P186" s="29"/>
      <c r="Q186" s="28" t="s">
        <v>42</v>
      </c>
      <c r="R186" s="28"/>
      <c r="S186" s="28"/>
      <c r="T186" s="28" t="s">
        <v>66</v>
      </c>
      <c r="U186" s="28"/>
      <c r="V186" s="28"/>
      <c r="W186" s="28"/>
      <c r="X186" s="28"/>
      <c r="Y186" s="28"/>
      <c r="Z186" s="26"/>
      <c r="AA186" s="26"/>
      <c r="AB186" s="26"/>
      <c r="AC186" s="26"/>
      <c r="AD186" s="26"/>
      <c r="AE186" s="26"/>
      <c r="AF186" s="26"/>
      <c r="AG186" s="26"/>
    </row>
    <row r="187" spans="1:33" ht="20.100000000000001" customHeight="1" x14ac:dyDescent="0.15">
      <c r="A187" s="26">
        <v>14</v>
      </c>
      <c r="B187" s="26"/>
      <c r="C187" s="28"/>
      <c r="D187" s="28"/>
      <c r="E187" s="28"/>
      <c r="F187" s="28"/>
      <c r="G187" s="28"/>
      <c r="H187" s="28"/>
      <c r="I187" s="28"/>
      <c r="J187" s="28"/>
      <c r="K187" s="29"/>
      <c r="L187" s="29"/>
      <c r="M187" s="29"/>
      <c r="N187" s="29"/>
      <c r="O187" s="29"/>
      <c r="P187" s="29"/>
      <c r="Q187" s="28"/>
      <c r="R187" s="28"/>
      <c r="S187" s="28"/>
      <c r="T187" s="28"/>
      <c r="U187" s="28"/>
      <c r="V187" s="28"/>
      <c r="W187" s="28"/>
      <c r="X187" s="28"/>
      <c r="Y187" s="28"/>
      <c r="Z187" s="26"/>
      <c r="AA187" s="26"/>
      <c r="AB187" s="26"/>
      <c r="AC187" s="26"/>
      <c r="AD187" s="26"/>
      <c r="AE187" s="26"/>
      <c r="AF187" s="26"/>
      <c r="AG187" s="26"/>
    </row>
    <row r="188" spans="1:33" ht="20.100000000000001" customHeight="1" x14ac:dyDescent="0.15">
      <c r="A188" s="26">
        <v>15</v>
      </c>
      <c r="B188" s="26"/>
      <c r="C188" s="28"/>
      <c r="D188" s="28"/>
      <c r="E188" s="28"/>
      <c r="F188" s="28"/>
      <c r="G188" s="28"/>
      <c r="H188" s="28"/>
      <c r="I188" s="28"/>
      <c r="J188" s="28"/>
      <c r="K188" s="29"/>
      <c r="L188" s="29"/>
      <c r="M188" s="29"/>
      <c r="N188" s="29"/>
      <c r="O188" s="29"/>
      <c r="P188" s="29"/>
      <c r="Q188" s="28"/>
      <c r="R188" s="28"/>
      <c r="S188" s="28"/>
      <c r="T188" s="28"/>
      <c r="U188" s="28"/>
      <c r="V188" s="28"/>
      <c r="W188" s="28"/>
      <c r="X188" s="28"/>
      <c r="Y188" s="28"/>
      <c r="Z188" s="26"/>
      <c r="AA188" s="26"/>
      <c r="AB188" s="26"/>
      <c r="AC188" s="26"/>
      <c r="AD188" s="26"/>
      <c r="AE188" s="26"/>
      <c r="AF188" s="26"/>
      <c r="AG188" s="26"/>
    </row>
    <row r="189" spans="1:33" ht="20.100000000000001" customHeight="1" x14ac:dyDescent="0.15">
      <c r="A189" s="26">
        <v>16</v>
      </c>
      <c r="B189" s="26"/>
      <c r="C189" s="28"/>
      <c r="D189" s="28"/>
      <c r="E189" s="28"/>
      <c r="F189" s="28"/>
      <c r="G189" s="28"/>
      <c r="H189" s="28"/>
      <c r="I189" s="28"/>
      <c r="J189" s="28"/>
      <c r="K189" s="29"/>
      <c r="L189" s="29"/>
      <c r="M189" s="29"/>
      <c r="N189" s="29"/>
      <c r="O189" s="29"/>
      <c r="P189" s="29"/>
      <c r="Q189" s="28"/>
      <c r="R189" s="28"/>
      <c r="S189" s="28"/>
      <c r="T189" s="28"/>
      <c r="U189" s="28"/>
      <c r="V189" s="28"/>
      <c r="W189" s="28"/>
      <c r="X189" s="28"/>
      <c r="Y189" s="28"/>
      <c r="Z189" s="26"/>
      <c r="AA189" s="26"/>
      <c r="AB189" s="26"/>
      <c r="AC189" s="26"/>
      <c r="AD189" s="26"/>
      <c r="AE189" s="26"/>
      <c r="AF189" s="26"/>
      <c r="AG189" s="26"/>
    </row>
    <row r="190" spans="1:33" ht="20.100000000000001" customHeight="1" x14ac:dyDescent="0.15">
      <c r="A190" s="26">
        <v>17</v>
      </c>
      <c r="B190" s="26"/>
      <c r="C190" s="28"/>
      <c r="D190" s="28"/>
      <c r="E190" s="28"/>
      <c r="F190" s="28"/>
      <c r="G190" s="28"/>
      <c r="H190" s="28"/>
      <c r="I190" s="28"/>
      <c r="J190" s="28"/>
      <c r="K190" s="29"/>
      <c r="L190" s="29"/>
      <c r="M190" s="29"/>
      <c r="N190" s="29"/>
      <c r="O190" s="29"/>
      <c r="P190" s="29"/>
      <c r="Q190" s="28"/>
      <c r="R190" s="28"/>
      <c r="S190" s="28"/>
      <c r="T190" s="28"/>
      <c r="U190" s="28"/>
      <c r="V190" s="28"/>
      <c r="W190" s="28"/>
      <c r="X190" s="28"/>
      <c r="Y190" s="28"/>
      <c r="Z190" s="26"/>
      <c r="AA190" s="26"/>
      <c r="AB190" s="26"/>
      <c r="AC190" s="26"/>
      <c r="AD190" s="26"/>
      <c r="AE190" s="26"/>
      <c r="AF190" s="26"/>
      <c r="AG190" s="26"/>
    </row>
    <row r="191" spans="1:33" ht="20.100000000000001" customHeight="1" x14ac:dyDescent="0.15">
      <c r="A191" s="26">
        <v>18</v>
      </c>
      <c r="B191" s="26"/>
      <c r="C191" s="28"/>
      <c r="D191" s="28"/>
      <c r="E191" s="28"/>
      <c r="F191" s="28"/>
      <c r="G191" s="28"/>
      <c r="H191" s="28"/>
      <c r="I191" s="28"/>
      <c r="J191" s="28"/>
      <c r="K191" s="27"/>
      <c r="L191" s="27"/>
      <c r="M191" s="27"/>
      <c r="N191" s="27"/>
      <c r="O191" s="27"/>
      <c r="P191" s="27"/>
      <c r="Q191" s="28"/>
      <c r="R191" s="28"/>
      <c r="S191" s="28"/>
      <c r="T191" s="26"/>
      <c r="U191" s="26"/>
      <c r="V191" s="26"/>
      <c r="W191" s="26"/>
      <c r="X191" s="26"/>
      <c r="Y191" s="26"/>
      <c r="Z191" s="26"/>
      <c r="AA191" s="26"/>
      <c r="AB191" s="26"/>
      <c r="AC191" s="26"/>
      <c r="AD191" s="26"/>
      <c r="AE191" s="26"/>
      <c r="AF191" s="26"/>
      <c r="AG191" s="26"/>
    </row>
    <row r="192" spans="1:33" ht="20.100000000000001" customHeight="1" x14ac:dyDescent="0.15">
      <c r="A192" s="26">
        <v>19</v>
      </c>
      <c r="B192" s="26"/>
      <c r="C192" s="28"/>
      <c r="D192" s="28"/>
      <c r="E192" s="28"/>
      <c r="F192" s="28"/>
      <c r="G192" s="28"/>
      <c r="H192" s="28"/>
      <c r="I192" s="28"/>
      <c r="J192" s="28"/>
      <c r="K192" s="27"/>
      <c r="L192" s="27"/>
      <c r="M192" s="27"/>
      <c r="N192" s="27"/>
      <c r="O192" s="27"/>
      <c r="P192" s="27"/>
      <c r="Q192" s="26"/>
      <c r="R192" s="26"/>
      <c r="S192" s="26"/>
      <c r="T192" s="26"/>
      <c r="U192" s="26"/>
      <c r="V192" s="26"/>
      <c r="W192" s="26"/>
      <c r="X192" s="26"/>
      <c r="Y192" s="26"/>
      <c r="Z192" s="26"/>
      <c r="AA192" s="26"/>
      <c r="AB192" s="26"/>
      <c r="AC192" s="26"/>
      <c r="AD192" s="26"/>
      <c r="AE192" s="26"/>
      <c r="AF192" s="26"/>
      <c r="AG192" s="26"/>
    </row>
    <row r="193" spans="1:33" ht="20.100000000000001" customHeight="1" x14ac:dyDescent="0.15">
      <c r="A193" s="26">
        <v>20</v>
      </c>
      <c r="B193" s="26"/>
      <c r="C193" s="28"/>
      <c r="D193" s="28"/>
      <c r="E193" s="28"/>
      <c r="F193" s="28"/>
      <c r="G193" s="28"/>
      <c r="H193" s="28"/>
      <c r="I193" s="28"/>
      <c r="J193" s="28"/>
      <c r="K193" s="27"/>
      <c r="L193" s="27"/>
      <c r="M193" s="27"/>
      <c r="N193" s="27"/>
      <c r="O193" s="27"/>
      <c r="P193" s="27"/>
      <c r="Q193" s="28"/>
      <c r="R193" s="28"/>
      <c r="S193" s="28"/>
      <c r="T193" s="26"/>
      <c r="U193" s="26"/>
      <c r="V193" s="26"/>
      <c r="W193" s="26"/>
      <c r="X193" s="26"/>
      <c r="Y193" s="26"/>
      <c r="Z193" s="26"/>
      <c r="AA193" s="26"/>
      <c r="AB193" s="26"/>
      <c r="AC193" s="26"/>
      <c r="AD193" s="26"/>
      <c r="AE193" s="26"/>
      <c r="AF193" s="26"/>
      <c r="AG193" s="26"/>
    </row>
    <row r="194" spans="1:33" ht="20.100000000000001" customHeight="1" x14ac:dyDescent="0.15">
      <c r="A194" s="26">
        <v>21</v>
      </c>
      <c r="B194" s="26"/>
      <c r="C194" s="28"/>
      <c r="D194" s="28"/>
      <c r="E194" s="28"/>
      <c r="F194" s="28"/>
      <c r="G194" s="28"/>
      <c r="H194" s="28"/>
      <c r="I194" s="28"/>
      <c r="J194" s="28"/>
      <c r="K194" s="27"/>
      <c r="L194" s="27"/>
      <c r="M194" s="27"/>
      <c r="N194" s="27"/>
      <c r="O194" s="27"/>
      <c r="P194" s="27"/>
      <c r="Q194" s="28"/>
      <c r="R194" s="28"/>
      <c r="S194" s="28"/>
      <c r="T194" s="26"/>
      <c r="U194" s="26"/>
      <c r="V194" s="26"/>
      <c r="W194" s="26"/>
      <c r="X194" s="26"/>
      <c r="Y194" s="26"/>
      <c r="Z194" s="26"/>
      <c r="AA194" s="26"/>
      <c r="AB194" s="26"/>
      <c r="AC194" s="26"/>
      <c r="AD194" s="26"/>
      <c r="AE194" s="26"/>
      <c r="AF194" s="26"/>
      <c r="AG194" s="26"/>
    </row>
    <row r="195" spans="1:33" ht="20.100000000000001" customHeight="1" x14ac:dyDescent="0.15">
      <c r="A195" s="26">
        <v>22</v>
      </c>
      <c r="B195" s="26"/>
      <c r="C195" s="28"/>
      <c r="D195" s="28"/>
      <c r="E195" s="28"/>
      <c r="F195" s="28"/>
      <c r="G195" s="28"/>
      <c r="H195" s="28"/>
      <c r="I195" s="28"/>
      <c r="J195" s="28"/>
      <c r="K195" s="27"/>
      <c r="L195" s="27"/>
      <c r="M195" s="27"/>
      <c r="N195" s="27"/>
      <c r="O195" s="27"/>
      <c r="P195" s="27"/>
      <c r="Q195" s="26"/>
      <c r="R195" s="26"/>
      <c r="S195" s="26"/>
      <c r="T195" s="26"/>
      <c r="U195" s="26"/>
      <c r="V195" s="26"/>
      <c r="W195" s="26"/>
      <c r="X195" s="26"/>
      <c r="Y195" s="26"/>
      <c r="Z195" s="26"/>
      <c r="AA195" s="26"/>
      <c r="AB195" s="26"/>
      <c r="AC195" s="26"/>
      <c r="AD195" s="26"/>
      <c r="AE195" s="26"/>
      <c r="AF195" s="26"/>
      <c r="AG195" s="26"/>
    </row>
    <row r="196" spans="1:33" ht="20.100000000000001" customHeight="1" x14ac:dyDescent="0.15">
      <c r="A196" s="26">
        <v>23</v>
      </c>
      <c r="B196" s="26"/>
      <c r="C196" s="28"/>
      <c r="D196" s="28"/>
      <c r="E196" s="28"/>
      <c r="F196" s="28"/>
      <c r="G196" s="28"/>
      <c r="H196" s="28"/>
      <c r="I196" s="28"/>
      <c r="J196" s="28"/>
      <c r="K196" s="27"/>
      <c r="L196" s="27"/>
      <c r="M196" s="27"/>
      <c r="N196" s="27"/>
      <c r="O196" s="27"/>
      <c r="P196" s="27"/>
      <c r="Q196" s="28"/>
      <c r="R196" s="28"/>
      <c r="S196" s="28"/>
      <c r="T196" s="26"/>
      <c r="U196" s="26"/>
      <c r="V196" s="26"/>
      <c r="W196" s="26"/>
      <c r="X196" s="26"/>
      <c r="Y196" s="26"/>
      <c r="Z196" s="26"/>
      <c r="AA196" s="26"/>
      <c r="AB196" s="26"/>
      <c r="AC196" s="26"/>
      <c r="AD196" s="26"/>
      <c r="AE196" s="26"/>
      <c r="AF196" s="26"/>
      <c r="AG196" s="26"/>
    </row>
    <row r="197" spans="1:33" ht="20.100000000000001" customHeight="1" x14ac:dyDescent="0.15">
      <c r="A197" s="26">
        <v>24</v>
      </c>
      <c r="B197" s="26"/>
      <c r="C197" s="26"/>
      <c r="D197" s="26"/>
      <c r="E197" s="26"/>
      <c r="F197" s="26"/>
      <c r="G197" s="26"/>
      <c r="H197" s="26"/>
      <c r="I197" s="26"/>
      <c r="J197" s="26"/>
      <c r="K197" s="27"/>
      <c r="L197" s="27"/>
      <c r="M197" s="27"/>
      <c r="N197" s="27"/>
      <c r="O197" s="27"/>
      <c r="P197" s="27"/>
      <c r="Q197" s="26"/>
      <c r="R197" s="26"/>
      <c r="S197" s="26"/>
      <c r="T197" s="26"/>
      <c r="U197" s="26"/>
      <c r="V197" s="26"/>
      <c r="W197" s="26"/>
      <c r="X197" s="26"/>
      <c r="Y197" s="26"/>
      <c r="Z197" s="26"/>
      <c r="AA197" s="26"/>
      <c r="AB197" s="26"/>
      <c r="AC197" s="26"/>
      <c r="AD197" s="26"/>
      <c r="AE197" s="26"/>
      <c r="AF197" s="26"/>
      <c r="AG197" s="26"/>
    </row>
    <row r="198" spans="1:33" ht="20.100000000000001" customHeight="1" x14ac:dyDescent="0.15">
      <c r="A198" s="26">
        <v>25</v>
      </c>
      <c r="B198" s="26"/>
      <c r="C198" s="26"/>
      <c r="D198" s="26"/>
      <c r="E198" s="26"/>
      <c r="F198" s="26"/>
      <c r="G198" s="26"/>
      <c r="H198" s="26"/>
      <c r="I198" s="26"/>
      <c r="J198" s="26"/>
      <c r="K198" s="27"/>
      <c r="L198" s="27"/>
      <c r="M198" s="27"/>
      <c r="N198" s="27"/>
      <c r="O198" s="27"/>
      <c r="P198" s="27"/>
      <c r="Q198" s="26"/>
      <c r="R198" s="26"/>
      <c r="S198" s="26"/>
      <c r="T198" s="26"/>
      <c r="U198" s="26"/>
      <c r="V198" s="26"/>
      <c r="W198" s="26"/>
      <c r="X198" s="26"/>
      <c r="Y198" s="26"/>
      <c r="Z198" s="26"/>
      <c r="AA198" s="26"/>
      <c r="AB198" s="26"/>
      <c r="AC198" s="26"/>
      <c r="AD198" s="26"/>
      <c r="AE198" s="26"/>
      <c r="AF198" s="26"/>
      <c r="AG198" s="26"/>
    </row>
    <row r="199" spans="1:33" ht="20.100000000000001" customHeight="1" x14ac:dyDescent="0.15">
      <c r="A199" s="26">
        <v>26</v>
      </c>
      <c r="B199" s="26"/>
      <c r="C199" s="26"/>
      <c r="D199" s="26"/>
      <c r="E199" s="26"/>
      <c r="F199" s="26"/>
      <c r="G199" s="26"/>
      <c r="H199" s="26"/>
      <c r="I199" s="26"/>
      <c r="J199" s="26"/>
      <c r="K199" s="27"/>
      <c r="L199" s="27"/>
      <c r="M199" s="27"/>
      <c r="N199" s="27"/>
      <c r="O199" s="27"/>
      <c r="P199" s="27"/>
      <c r="Q199" s="26"/>
      <c r="R199" s="26"/>
      <c r="S199" s="26"/>
      <c r="T199" s="26"/>
      <c r="U199" s="26"/>
      <c r="V199" s="26"/>
      <c r="W199" s="26"/>
      <c r="X199" s="26"/>
      <c r="Y199" s="26"/>
      <c r="Z199" s="26"/>
      <c r="AA199" s="26"/>
      <c r="AB199" s="26"/>
      <c r="AC199" s="26"/>
      <c r="AD199" s="26"/>
      <c r="AE199" s="26"/>
      <c r="AF199" s="26"/>
      <c r="AG199" s="26"/>
    </row>
    <row r="200" spans="1:33" ht="20.100000000000001" customHeight="1" x14ac:dyDescent="0.15">
      <c r="A200" s="26">
        <v>27</v>
      </c>
      <c r="B200" s="26"/>
      <c r="C200" s="26"/>
      <c r="D200" s="26"/>
      <c r="E200" s="26"/>
      <c r="F200" s="26"/>
      <c r="G200" s="26"/>
      <c r="H200" s="26"/>
      <c r="I200" s="26"/>
      <c r="J200" s="26"/>
      <c r="K200" s="27"/>
      <c r="L200" s="27"/>
      <c r="M200" s="27"/>
      <c r="N200" s="27"/>
      <c r="O200" s="27"/>
      <c r="P200" s="27"/>
      <c r="Q200" s="26"/>
      <c r="R200" s="26"/>
      <c r="S200" s="26"/>
      <c r="T200" s="26"/>
      <c r="U200" s="26"/>
      <c r="V200" s="26"/>
      <c r="W200" s="26"/>
      <c r="X200" s="26"/>
      <c r="Y200" s="26"/>
      <c r="Z200" s="26"/>
      <c r="AA200" s="26"/>
      <c r="AB200" s="26"/>
      <c r="AC200" s="26"/>
      <c r="AD200" s="26"/>
      <c r="AE200" s="26"/>
      <c r="AF200" s="26"/>
      <c r="AG200" s="26"/>
    </row>
    <row r="201" spans="1:33" ht="20.100000000000001" customHeight="1" x14ac:dyDescent="0.15">
      <c r="A201" s="26">
        <v>28</v>
      </c>
      <c r="B201" s="26"/>
      <c r="C201" s="26"/>
      <c r="D201" s="26"/>
      <c r="E201" s="26"/>
      <c r="F201" s="26"/>
      <c r="G201" s="26"/>
      <c r="H201" s="26"/>
      <c r="I201" s="26"/>
      <c r="J201" s="26"/>
      <c r="K201" s="27"/>
      <c r="L201" s="27"/>
      <c r="M201" s="27"/>
      <c r="N201" s="27"/>
      <c r="O201" s="27"/>
      <c r="P201" s="27"/>
      <c r="Q201" s="26"/>
      <c r="R201" s="26"/>
      <c r="S201" s="26"/>
      <c r="T201" s="26"/>
      <c r="U201" s="26"/>
      <c r="V201" s="26"/>
      <c r="W201" s="26"/>
      <c r="X201" s="26"/>
      <c r="Y201" s="26"/>
      <c r="Z201" s="26"/>
      <c r="AA201" s="26"/>
      <c r="AB201" s="26"/>
      <c r="AC201" s="26"/>
      <c r="AD201" s="26"/>
      <c r="AE201" s="26"/>
      <c r="AF201" s="26"/>
      <c r="AG201" s="26"/>
    </row>
    <row r="202" spans="1:33" ht="20.100000000000001" customHeight="1" x14ac:dyDescent="0.15">
      <c r="A202" s="26">
        <v>29</v>
      </c>
      <c r="B202" s="26"/>
      <c r="C202" s="26"/>
      <c r="D202" s="26"/>
      <c r="E202" s="26"/>
      <c r="F202" s="26"/>
      <c r="G202" s="26"/>
      <c r="H202" s="26"/>
      <c r="I202" s="26"/>
      <c r="J202" s="26"/>
      <c r="K202" s="27"/>
      <c r="L202" s="27"/>
      <c r="M202" s="27"/>
      <c r="N202" s="27"/>
      <c r="O202" s="27"/>
      <c r="P202" s="27"/>
      <c r="Q202" s="26"/>
      <c r="R202" s="26"/>
      <c r="S202" s="26"/>
      <c r="T202" s="26"/>
      <c r="U202" s="26"/>
      <c r="V202" s="26"/>
      <c r="W202" s="26"/>
      <c r="X202" s="26"/>
      <c r="Y202" s="26"/>
      <c r="Z202" s="26"/>
      <c r="AA202" s="26"/>
      <c r="AB202" s="26"/>
      <c r="AC202" s="26"/>
      <c r="AD202" s="26"/>
      <c r="AE202" s="26"/>
      <c r="AF202" s="26"/>
      <c r="AG202" s="26"/>
    </row>
    <row r="203" spans="1:33" ht="20.100000000000001" customHeight="1" x14ac:dyDescent="0.15">
      <c r="A203" s="26">
        <v>30</v>
      </c>
      <c r="B203" s="26"/>
      <c r="C203" s="26"/>
      <c r="D203" s="26"/>
      <c r="E203" s="26"/>
      <c r="F203" s="26"/>
      <c r="G203" s="26"/>
      <c r="H203" s="26"/>
      <c r="I203" s="26"/>
      <c r="J203" s="26"/>
      <c r="K203" s="27"/>
      <c r="L203" s="27"/>
      <c r="M203" s="27"/>
      <c r="N203" s="27"/>
      <c r="O203" s="27"/>
      <c r="P203" s="27"/>
      <c r="Q203" s="26"/>
      <c r="R203" s="26"/>
      <c r="S203" s="26"/>
      <c r="T203" s="26"/>
      <c r="U203" s="26"/>
      <c r="V203" s="26"/>
      <c r="W203" s="26"/>
      <c r="X203" s="26"/>
      <c r="Y203" s="26"/>
      <c r="Z203" s="26"/>
      <c r="AA203" s="26"/>
      <c r="AB203" s="26"/>
      <c r="AC203" s="26"/>
      <c r="AD203" s="26"/>
      <c r="AE203" s="26"/>
      <c r="AF203" s="26"/>
      <c r="AG203" s="26"/>
    </row>
    <row r="204" spans="1:33" ht="13.5" customHeight="1" x14ac:dyDescent="0.15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</row>
    <row r="205" spans="1:33" ht="18" customHeight="1" x14ac:dyDescent="0.15">
      <c r="A205" s="23" t="s">
        <v>25</v>
      </c>
      <c r="B205" s="23"/>
      <c r="C205" s="23"/>
      <c r="D205" s="23"/>
      <c r="E205" s="23"/>
      <c r="F205" s="23" t="s">
        <v>26</v>
      </c>
      <c r="G205" s="23"/>
      <c r="H205" s="23"/>
      <c r="I205" s="23"/>
      <c r="J205" s="23"/>
      <c r="K205" s="23" t="s">
        <v>27</v>
      </c>
      <c r="L205" s="23"/>
      <c r="M205" s="23"/>
      <c r="N205" s="23"/>
      <c r="O205" s="23"/>
      <c r="P205" s="23" t="s">
        <v>28</v>
      </c>
      <c r="Q205" s="23"/>
      <c r="R205" s="23"/>
      <c r="S205" s="23"/>
      <c r="T205" s="23"/>
      <c r="U205" s="23" t="s">
        <v>29</v>
      </c>
      <c r="V205" s="23"/>
      <c r="W205" s="23"/>
      <c r="X205" s="23"/>
      <c r="Y205" s="23" t="s">
        <v>30</v>
      </c>
      <c r="Z205" s="23"/>
      <c r="AA205" s="23"/>
      <c r="AB205" s="23"/>
      <c r="AC205" s="23" t="s">
        <v>31</v>
      </c>
      <c r="AD205" s="23"/>
      <c r="AE205" s="23"/>
      <c r="AF205" s="23"/>
      <c r="AG205" s="23"/>
    </row>
    <row r="206" spans="1:33" ht="18" customHeight="1" x14ac:dyDescent="0.15">
      <c r="A206" s="20">
        <f>COUNTA(C174:J203)</f>
        <v>13</v>
      </c>
      <c r="B206" s="20"/>
      <c r="C206" s="20"/>
      <c r="D206" s="20"/>
      <c r="E206" s="20"/>
      <c r="F206" s="21">
        <f>ROUNDDOWN(AVERAGE(K174:M203),0)</f>
        <v>27</v>
      </c>
      <c r="G206" s="21"/>
      <c r="H206" s="21"/>
      <c r="I206" s="21"/>
      <c r="J206" s="21"/>
      <c r="K206" s="21">
        <f>ROUNDDOWN(AVERAGE(N174:P203),0)</f>
        <v>19</v>
      </c>
      <c r="L206" s="21"/>
      <c r="M206" s="21"/>
      <c r="N206" s="21"/>
      <c r="O206" s="21"/>
      <c r="P206" s="20">
        <f>COUNTA(Q174:S203)</f>
        <v>3</v>
      </c>
      <c r="Q206" s="20"/>
      <c r="R206" s="20"/>
      <c r="S206" s="20"/>
      <c r="T206" s="20"/>
      <c r="U206" s="21">
        <f>ROUNDDOWN((P206/A206*100),0)</f>
        <v>23</v>
      </c>
      <c r="V206" s="21"/>
      <c r="W206" s="21"/>
      <c r="X206" s="21"/>
      <c r="Y206" s="25">
        <f>ROUNDDOWN((K206/F206*100),0)</f>
        <v>70</v>
      </c>
      <c r="Z206" s="25"/>
      <c r="AA206" s="25"/>
      <c r="AB206" s="25"/>
      <c r="AC206" s="21">
        <f>ROUNDDOWN(((A206-COUNTA(T174:Y203))/A206*100),0)</f>
        <v>76</v>
      </c>
      <c r="AD206" s="21"/>
      <c r="AE206" s="21"/>
      <c r="AF206" s="21"/>
      <c r="AG206" s="21"/>
    </row>
    <row r="207" spans="1:33" ht="18" customHeight="1" x14ac:dyDescent="0.15">
      <c r="A207" s="23" t="s">
        <v>33</v>
      </c>
      <c r="B207" s="23"/>
      <c r="C207" s="23"/>
      <c r="D207" s="23"/>
      <c r="E207" s="23"/>
      <c r="F207" s="24" t="s">
        <v>34</v>
      </c>
      <c r="G207" s="24"/>
      <c r="H207" s="24"/>
      <c r="I207" s="24"/>
      <c r="J207" s="24"/>
      <c r="K207" s="23" t="s">
        <v>35</v>
      </c>
      <c r="L207" s="23"/>
      <c r="M207" s="23"/>
      <c r="N207" s="23"/>
      <c r="O207" s="23"/>
      <c r="P207" s="19"/>
      <c r="Q207" s="19"/>
      <c r="R207" s="19"/>
      <c r="S207" s="19"/>
      <c r="T207" s="19"/>
      <c r="U207" s="19"/>
      <c r="V207" s="19"/>
      <c r="W207" s="19"/>
      <c r="X207" s="19"/>
      <c r="Y207" s="23" t="s">
        <v>36</v>
      </c>
      <c r="Z207" s="23"/>
      <c r="AA207" s="23"/>
      <c r="AB207" s="23"/>
      <c r="AC207" s="19"/>
      <c r="AD207" s="19"/>
      <c r="AE207" s="19"/>
      <c r="AF207" s="19"/>
      <c r="AG207" s="19"/>
    </row>
    <row r="208" spans="1:33" ht="18" customHeight="1" x14ac:dyDescent="0.15">
      <c r="A208" s="20">
        <f>A206-P206</f>
        <v>10</v>
      </c>
      <c r="B208" s="20"/>
      <c r="C208" s="20"/>
      <c r="D208" s="20"/>
      <c r="E208" s="20"/>
      <c r="F208" s="21">
        <f>((SUM(K174:M203)-SUMIF(Q174:S203,"伐倒",K174:M203))/A208)</f>
        <v>30.4</v>
      </c>
      <c r="G208" s="21"/>
      <c r="H208" s="21"/>
      <c r="I208" s="21"/>
      <c r="J208" s="21"/>
      <c r="K208" s="21">
        <f>ROUNDDOWN(((SUM(N174:P203)-SUMIF(Q174:S203,"伐倒",N174:P203))/A208),0)</f>
        <v>21</v>
      </c>
      <c r="L208" s="21"/>
      <c r="M208" s="21"/>
      <c r="N208" s="21"/>
      <c r="O208" s="21"/>
      <c r="P208" s="20"/>
      <c r="Q208" s="20"/>
      <c r="R208" s="20"/>
      <c r="S208" s="20"/>
      <c r="T208" s="20"/>
      <c r="U208" s="20"/>
      <c r="V208" s="20"/>
      <c r="W208" s="20"/>
      <c r="X208" s="20"/>
      <c r="Y208" s="21">
        <f>ROUNDDOWN(K208/F208*100,0)</f>
        <v>69</v>
      </c>
      <c r="Z208" s="21"/>
      <c r="AA208" s="21"/>
      <c r="AB208" s="21"/>
      <c r="AC208" s="22"/>
      <c r="AD208" s="22"/>
      <c r="AE208" s="22"/>
      <c r="AF208" s="22"/>
      <c r="AG208" s="22"/>
    </row>
    <row r="209" spans="1:33" ht="18" customHeight="1" x14ac:dyDescent="0.15">
      <c r="A209" s="9" t="s">
        <v>32</v>
      </c>
      <c r="B209" s="9"/>
      <c r="C209" s="9"/>
      <c r="D209" s="9"/>
      <c r="E209" s="9"/>
      <c r="F209" s="9"/>
      <c r="G209" s="9"/>
      <c r="H209" s="9"/>
      <c r="I209" s="9"/>
      <c r="J209" s="9"/>
      <c r="K209" s="9"/>
      <c r="L209" s="9"/>
      <c r="M209" s="9"/>
      <c r="N209" s="9"/>
      <c r="O209" s="9"/>
      <c r="P209" s="9"/>
      <c r="Q209" s="9"/>
      <c r="R209" s="9"/>
      <c r="S209" s="9"/>
      <c r="T209" s="9"/>
      <c r="U209" s="9"/>
      <c r="V209" s="9"/>
      <c r="W209" s="9"/>
      <c r="X209" s="9"/>
      <c r="Y209" s="9"/>
      <c r="Z209" s="9"/>
      <c r="AA209" s="9"/>
      <c r="AB209" s="9"/>
      <c r="AC209" s="9"/>
      <c r="AD209" s="9"/>
      <c r="AE209" s="9"/>
      <c r="AF209" s="9"/>
      <c r="AG209" s="9"/>
    </row>
    <row r="210" spans="1:33" ht="15.95" customHeight="1" x14ac:dyDescent="0.15">
      <c r="A210" s="10" t="s">
        <v>38</v>
      </c>
      <c r="B210" s="11"/>
      <c r="C210" s="11"/>
      <c r="D210" s="11"/>
      <c r="E210" s="11"/>
      <c r="F210" s="11"/>
      <c r="G210" s="11"/>
      <c r="H210" s="11"/>
      <c r="I210" s="11"/>
      <c r="J210" s="11"/>
      <c r="K210" s="11"/>
      <c r="L210" s="11"/>
      <c r="M210" s="11"/>
      <c r="N210" s="11"/>
      <c r="O210" s="11"/>
      <c r="P210" s="11"/>
      <c r="Q210" s="11"/>
      <c r="R210" s="11"/>
      <c r="S210" s="11"/>
      <c r="T210" s="11"/>
      <c r="U210" s="11"/>
      <c r="V210" s="11"/>
      <c r="W210" s="11"/>
      <c r="X210" s="11"/>
      <c r="Y210" s="11"/>
      <c r="Z210" s="11"/>
      <c r="AA210" s="11"/>
      <c r="AB210" s="11"/>
      <c r="AC210" s="11"/>
      <c r="AD210" s="11"/>
      <c r="AE210" s="11"/>
      <c r="AF210" s="11"/>
      <c r="AG210" s="12"/>
    </row>
    <row r="211" spans="1:33" ht="15.95" customHeight="1" x14ac:dyDescent="0.15">
      <c r="A211" s="13"/>
      <c r="B211" s="14"/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F211" s="14"/>
      <c r="AG211" s="15"/>
    </row>
    <row r="212" spans="1:33" ht="15.95" customHeight="1" x14ac:dyDescent="0.15">
      <c r="A212" s="13"/>
      <c r="B212" s="14"/>
      <c r="C212" s="14"/>
      <c r="D212" s="14"/>
      <c r="E212" s="14"/>
      <c r="F212" s="14"/>
      <c r="G212" s="14"/>
      <c r="H212" s="14"/>
      <c r="I212" s="14"/>
      <c r="J212" s="14"/>
      <c r="K212" s="14"/>
      <c r="L212" s="14"/>
      <c r="M212" s="14"/>
      <c r="N212" s="14"/>
      <c r="O212" s="14"/>
      <c r="P212" s="14"/>
      <c r="Q212" s="14"/>
      <c r="R212" s="14"/>
      <c r="S212" s="14"/>
      <c r="T212" s="14"/>
      <c r="U212" s="14"/>
      <c r="V212" s="14"/>
      <c r="W212" s="14"/>
      <c r="X212" s="14"/>
      <c r="Y212" s="14"/>
      <c r="Z212" s="14"/>
      <c r="AA212" s="14"/>
      <c r="AB212" s="14"/>
      <c r="AC212" s="14"/>
      <c r="AD212" s="14"/>
      <c r="AE212" s="14"/>
      <c r="AF212" s="14"/>
      <c r="AG212" s="15"/>
    </row>
    <row r="213" spans="1:33" ht="15.95" customHeight="1" x14ac:dyDescent="0.15">
      <c r="A213" s="13"/>
      <c r="B213" s="14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4"/>
      <c r="P213" s="14"/>
      <c r="Q213" s="14"/>
      <c r="R213" s="14"/>
      <c r="S213" s="14"/>
      <c r="T213" s="14"/>
      <c r="U213" s="14"/>
      <c r="V213" s="14"/>
      <c r="W213" s="14"/>
      <c r="X213" s="14"/>
      <c r="Y213" s="14"/>
      <c r="Z213" s="14"/>
      <c r="AA213" s="14"/>
      <c r="AB213" s="14"/>
      <c r="AC213" s="14"/>
      <c r="AD213" s="14"/>
      <c r="AE213" s="14"/>
      <c r="AF213" s="14"/>
      <c r="AG213" s="15"/>
    </row>
    <row r="214" spans="1:33" ht="15.95" customHeight="1" x14ac:dyDescent="0.15">
      <c r="A214" s="16"/>
      <c r="B214" s="17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8"/>
    </row>
    <row r="215" spans="1:33" ht="18" customHeight="1" x14ac:dyDescent="0.15">
      <c r="A215" s="35" t="s">
        <v>0</v>
      </c>
      <c r="B215" s="35"/>
      <c r="C215" s="35"/>
      <c r="D215" s="35"/>
      <c r="E215" s="35"/>
      <c r="F215" s="35"/>
      <c r="G215" s="35"/>
      <c r="H215" s="35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35"/>
      <c r="V215" s="35"/>
      <c r="W215" s="35"/>
      <c r="X215" s="35"/>
      <c r="Y215" s="35"/>
      <c r="Z215" s="35"/>
      <c r="AA215" s="35"/>
      <c r="AB215" s="35"/>
      <c r="AC215" s="35"/>
      <c r="AD215" s="35"/>
      <c r="AE215" s="35"/>
      <c r="AF215" s="35"/>
      <c r="AG215" s="35"/>
    </row>
    <row r="216" spans="1:33" ht="18" customHeight="1" x14ac:dyDescent="0.15">
      <c r="A216" s="26"/>
      <c r="B216" s="26"/>
      <c r="C216" s="26"/>
      <c r="D216" s="26"/>
      <c r="E216" s="26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26"/>
      <c r="T216" s="36" t="s">
        <v>1</v>
      </c>
      <c r="U216" s="36"/>
      <c r="V216" s="36"/>
      <c r="W216" s="36"/>
      <c r="X216" s="36"/>
      <c r="Y216" s="36"/>
      <c r="Z216" s="38" t="s">
        <v>51</v>
      </c>
      <c r="AA216" s="28"/>
      <c r="AB216" s="28"/>
      <c r="AC216" s="28"/>
      <c r="AD216" s="28"/>
      <c r="AE216" s="28"/>
      <c r="AF216" s="28"/>
      <c r="AG216" s="28"/>
    </row>
    <row r="217" spans="1:33" ht="18" customHeight="1" x14ac:dyDescent="0.15">
      <c r="A217" s="36" t="s">
        <v>2</v>
      </c>
      <c r="B217" s="36"/>
      <c r="C217" s="36"/>
      <c r="D217" s="36"/>
      <c r="E217" s="28">
        <v>78</v>
      </c>
      <c r="F217" s="28"/>
      <c r="G217" s="28"/>
      <c r="H217" s="36" t="s">
        <v>3</v>
      </c>
      <c r="I217" s="36"/>
      <c r="J217" s="36"/>
      <c r="K217" s="28" t="s">
        <v>67</v>
      </c>
      <c r="L217" s="28"/>
      <c r="M217" s="28"/>
      <c r="N217" s="28"/>
      <c r="O217" s="28"/>
      <c r="P217" s="28"/>
      <c r="Q217" s="28"/>
      <c r="R217" s="28"/>
      <c r="S217" s="28"/>
      <c r="T217" s="28"/>
      <c r="U217" s="28"/>
      <c r="V217" s="28"/>
      <c r="W217" s="28"/>
      <c r="X217" s="28"/>
      <c r="Y217" s="28"/>
      <c r="Z217" s="28"/>
      <c r="AA217" s="28"/>
      <c r="AB217" s="28"/>
      <c r="AC217" s="28"/>
      <c r="AD217" s="28"/>
      <c r="AE217" s="28"/>
      <c r="AF217" s="28"/>
      <c r="AG217" s="28"/>
    </row>
    <row r="218" spans="1:33" ht="18" customHeight="1" x14ac:dyDescent="0.15">
      <c r="A218" s="36" t="s">
        <v>8</v>
      </c>
      <c r="B218" s="36"/>
      <c r="C218" s="36"/>
      <c r="D218" s="36"/>
      <c r="E218" s="36"/>
      <c r="F218" s="36"/>
      <c r="G218" s="36"/>
      <c r="H218" s="36" t="s">
        <v>4</v>
      </c>
      <c r="I218" s="36"/>
      <c r="J218" s="36"/>
      <c r="K218" s="36"/>
      <c r="L218" s="36"/>
      <c r="M218" s="36" t="s">
        <v>5</v>
      </c>
      <c r="N218" s="36"/>
      <c r="O218" s="36"/>
      <c r="P218" s="36"/>
      <c r="Q218" s="36"/>
      <c r="R218" s="36" t="s">
        <v>6</v>
      </c>
      <c r="S218" s="36"/>
      <c r="T218" s="36"/>
      <c r="U218" s="36"/>
      <c r="V218" s="36"/>
      <c r="W218" s="36" t="s">
        <v>37</v>
      </c>
      <c r="X218" s="36"/>
      <c r="Y218" s="36"/>
      <c r="Z218" s="36"/>
      <c r="AA218" s="36"/>
      <c r="AB218" s="36" t="s">
        <v>7</v>
      </c>
      <c r="AC218" s="36"/>
      <c r="AD218" s="36"/>
      <c r="AE218" s="36"/>
      <c r="AF218" s="36"/>
      <c r="AG218" s="36"/>
    </row>
    <row r="219" spans="1:33" ht="18" customHeight="1" x14ac:dyDescent="0.15">
      <c r="A219" s="36"/>
      <c r="B219" s="36"/>
      <c r="C219" s="36"/>
      <c r="D219" s="36"/>
      <c r="E219" s="36"/>
      <c r="F219" s="36"/>
      <c r="G219" s="36"/>
      <c r="H219" s="28" t="s">
        <v>53</v>
      </c>
      <c r="I219" s="28"/>
      <c r="J219" s="28"/>
      <c r="K219" s="28"/>
      <c r="L219" s="28"/>
      <c r="M219" s="28" t="s">
        <v>68</v>
      </c>
      <c r="N219" s="28"/>
      <c r="O219" s="28"/>
      <c r="P219" s="28"/>
      <c r="Q219" s="28"/>
      <c r="R219" s="28" t="s">
        <v>55</v>
      </c>
      <c r="S219" s="28"/>
      <c r="T219" s="28"/>
      <c r="U219" s="28"/>
      <c r="V219" s="28"/>
      <c r="W219" s="28" t="s">
        <v>69</v>
      </c>
      <c r="X219" s="28"/>
      <c r="Y219" s="28"/>
      <c r="Z219" s="28"/>
      <c r="AA219" s="28"/>
      <c r="AB219" s="28" t="s">
        <v>39</v>
      </c>
      <c r="AC219" s="28"/>
      <c r="AD219" s="28"/>
      <c r="AE219" s="28"/>
      <c r="AF219" s="28"/>
      <c r="AG219" s="28"/>
    </row>
    <row r="220" spans="1:33" ht="18" customHeight="1" x14ac:dyDescent="0.15">
      <c r="A220" s="36" t="s">
        <v>9</v>
      </c>
      <c r="B220" s="36"/>
      <c r="C220" s="36"/>
      <c r="D220" s="36"/>
      <c r="E220" s="36"/>
      <c r="F220" s="36"/>
      <c r="G220" s="36"/>
      <c r="H220" s="36" t="s">
        <v>10</v>
      </c>
      <c r="I220" s="36"/>
      <c r="J220" s="36"/>
      <c r="K220" s="36"/>
      <c r="L220" s="36"/>
      <c r="M220" s="36" t="s">
        <v>11</v>
      </c>
      <c r="N220" s="36"/>
      <c r="O220" s="36"/>
      <c r="P220" s="36"/>
      <c r="Q220" s="36"/>
      <c r="R220" s="36" t="s">
        <v>12</v>
      </c>
      <c r="S220" s="36"/>
      <c r="T220" s="36"/>
      <c r="U220" s="36"/>
      <c r="V220" s="36"/>
      <c r="W220" s="26"/>
      <c r="X220" s="26"/>
      <c r="Y220" s="26"/>
      <c r="Z220" s="26"/>
      <c r="AA220" s="26"/>
      <c r="AB220" s="26"/>
      <c r="AC220" s="26"/>
      <c r="AD220" s="26"/>
      <c r="AE220" s="26"/>
      <c r="AF220" s="26"/>
      <c r="AG220" s="26"/>
    </row>
    <row r="221" spans="1:33" ht="18" customHeight="1" x14ac:dyDescent="0.15">
      <c r="A221" s="36"/>
      <c r="B221" s="36"/>
      <c r="C221" s="36"/>
      <c r="D221" s="36"/>
      <c r="E221" s="36"/>
      <c r="F221" s="36"/>
      <c r="G221" s="36"/>
      <c r="H221" s="28" t="s">
        <v>41</v>
      </c>
      <c r="I221" s="28"/>
      <c r="J221" s="28"/>
      <c r="K221" s="28"/>
      <c r="L221" s="28"/>
      <c r="M221" s="28">
        <v>10</v>
      </c>
      <c r="N221" s="28"/>
      <c r="O221" s="28"/>
      <c r="P221" s="28"/>
      <c r="Q221" s="28"/>
      <c r="R221" s="28">
        <v>15</v>
      </c>
      <c r="S221" s="28"/>
      <c r="T221" s="28"/>
      <c r="U221" s="28"/>
      <c r="V221" s="28"/>
      <c r="W221" s="26"/>
      <c r="X221" s="26"/>
      <c r="Y221" s="26"/>
      <c r="Z221" s="26"/>
      <c r="AA221" s="26"/>
      <c r="AB221" s="26"/>
      <c r="AC221" s="26"/>
      <c r="AD221" s="26"/>
      <c r="AE221" s="26"/>
      <c r="AF221" s="26"/>
      <c r="AG221" s="26"/>
    </row>
    <row r="222" spans="1:33" ht="18" customHeight="1" x14ac:dyDescent="0.15">
      <c r="A222" s="36" t="s">
        <v>13</v>
      </c>
      <c r="B222" s="36"/>
      <c r="C222" s="36"/>
      <c r="D222" s="36"/>
      <c r="E222" s="36"/>
      <c r="F222" s="36"/>
      <c r="G222" s="36"/>
      <c r="H222" s="36"/>
      <c r="I222" s="36"/>
      <c r="J222" s="36"/>
      <c r="K222" s="36"/>
      <c r="L222" s="36"/>
      <c r="M222" s="36" t="s">
        <v>14</v>
      </c>
      <c r="N222" s="36"/>
      <c r="O222" s="36"/>
      <c r="P222" s="36"/>
      <c r="Q222" s="36"/>
      <c r="R222" s="28">
        <v>0.72</v>
      </c>
      <c r="S222" s="28"/>
      <c r="T222" s="28"/>
      <c r="U222" s="28"/>
      <c r="V222" s="28"/>
      <c r="W222" s="36" t="s">
        <v>15</v>
      </c>
      <c r="X222" s="36"/>
      <c r="Y222" s="36"/>
      <c r="Z222" s="36"/>
      <c r="AA222" s="36"/>
      <c r="AB222" s="37">
        <v>0.6</v>
      </c>
      <c r="AC222" s="37"/>
      <c r="AD222" s="37"/>
      <c r="AE222" s="37"/>
      <c r="AF222" s="37"/>
      <c r="AG222" s="37"/>
    </row>
    <row r="223" spans="1:33" ht="14.25" customHeight="1" x14ac:dyDescent="0.15">
      <c r="A223" s="26" t="s">
        <v>16</v>
      </c>
      <c r="B223" s="26"/>
      <c r="C223" s="26"/>
      <c r="D223" s="26"/>
      <c r="E223" s="26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26"/>
      <c r="T223" s="26"/>
      <c r="U223" s="26"/>
      <c r="V223" s="26"/>
      <c r="W223" s="26"/>
      <c r="X223" s="26"/>
      <c r="Y223" s="26"/>
      <c r="Z223" s="26"/>
      <c r="AA223" s="26"/>
      <c r="AB223" s="26"/>
      <c r="AC223" s="26"/>
      <c r="AD223" s="26"/>
      <c r="AE223" s="26"/>
      <c r="AF223" s="26"/>
      <c r="AG223" s="26"/>
    </row>
    <row r="224" spans="1:33" x14ac:dyDescent="0.15">
      <c r="A224" s="2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  <c r="AA224" s="3"/>
      <c r="AB224" s="3"/>
      <c r="AC224" s="3"/>
      <c r="AD224" s="3"/>
      <c r="AE224" s="3"/>
      <c r="AF224" s="3"/>
      <c r="AG224" s="4"/>
    </row>
    <row r="225" spans="1:33" x14ac:dyDescent="0.15">
      <c r="A225" s="2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3"/>
      <c r="AC225" s="3"/>
      <c r="AD225" s="3"/>
      <c r="AE225" s="3"/>
      <c r="AF225" s="3"/>
      <c r="AG225" s="4"/>
    </row>
    <row r="226" spans="1:33" x14ac:dyDescent="0.15">
      <c r="A226" s="2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3"/>
      <c r="AC226" s="3"/>
      <c r="AD226" s="3"/>
      <c r="AE226" s="3"/>
      <c r="AF226" s="3"/>
      <c r="AG226" s="4"/>
    </row>
    <row r="227" spans="1:33" x14ac:dyDescent="0.15">
      <c r="A227" s="2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3"/>
      <c r="AC227" s="3"/>
      <c r="AD227" s="3"/>
      <c r="AE227" s="3"/>
      <c r="AF227" s="3"/>
      <c r="AG227" s="4"/>
    </row>
    <row r="228" spans="1:33" x14ac:dyDescent="0.15">
      <c r="A228" s="2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  <c r="AA228" s="3"/>
      <c r="AB228" s="3"/>
      <c r="AC228" s="3"/>
      <c r="AD228" s="3"/>
      <c r="AE228" s="3"/>
      <c r="AF228" s="3"/>
      <c r="AG228" s="4"/>
    </row>
    <row r="229" spans="1:33" x14ac:dyDescent="0.15">
      <c r="A229" s="2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3"/>
      <c r="AC229" s="3"/>
      <c r="AD229" s="3"/>
      <c r="AE229" s="3"/>
      <c r="AF229" s="3"/>
      <c r="AG229" s="4"/>
    </row>
    <row r="230" spans="1:33" x14ac:dyDescent="0.15">
      <c r="A230" s="2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3"/>
      <c r="AC230" s="3"/>
      <c r="AD230" s="3"/>
      <c r="AE230" s="3"/>
      <c r="AF230" s="3"/>
      <c r="AG230" s="4"/>
    </row>
    <row r="231" spans="1:33" x14ac:dyDescent="0.15">
      <c r="A231" s="2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3"/>
      <c r="AC231" s="3"/>
      <c r="AD231" s="3"/>
      <c r="AE231" s="3"/>
      <c r="AF231" s="3"/>
      <c r="AG231" s="4"/>
    </row>
    <row r="232" spans="1:33" x14ac:dyDescent="0.15">
      <c r="A232" s="2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3"/>
      <c r="AC232" s="3"/>
      <c r="AD232" s="3"/>
      <c r="AE232" s="3"/>
      <c r="AF232" s="3"/>
      <c r="AG232" s="4"/>
    </row>
    <row r="233" spans="1:33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3"/>
      <c r="AC233" s="3"/>
      <c r="AD233" s="3"/>
      <c r="AE233" s="3"/>
      <c r="AF233" s="3"/>
      <c r="AG233" s="4"/>
    </row>
    <row r="234" spans="1:33" x14ac:dyDescent="0.15">
      <c r="A234" s="2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3"/>
      <c r="AC234" s="3"/>
      <c r="AD234" s="3"/>
      <c r="AE234" s="3"/>
      <c r="AF234" s="3"/>
      <c r="AG234" s="4"/>
    </row>
    <row r="235" spans="1:33" x14ac:dyDescent="0.15">
      <c r="A235" s="2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  <c r="AA235" s="3"/>
      <c r="AB235" s="3"/>
      <c r="AC235" s="3"/>
      <c r="AD235" s="3"/>
      <c r="AE235" s="3"/>
      <c r="AF235" s="3"/>
      <c r="AG235" s="4"/>
    </row>
    <row r="236" spans="1:33" x14ac:dyDescent="0.15">
      <c r="A236" s="2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  <c r="AA236" s="3"/>
      <c r="AB236" s="3"/>
      <c r="AC236" s="3"/>
      <c r="AD236" s="3"/>
      <c r="AE236" s="3"/>
      <c r="AF236" s="3"/>
      <c r="AG236" s="4"/>
    </row>
    <row r="237" spans="1:33" x14ac:dyDescent="0.15">
      <c r="A237" s="2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  <c r="AA237" s="3"/>
      <c r="AB237" s="3"/>
      <c r="AC237" s="3"/>
      <c r="AD237" s="3"/>
      <c r="AE237" s="3"/>
      <c r="AF237" s="3"/>
      <c r="AG237" s="4"/>
    </row>
    <row r="238" spans="1:33" x14ac:dyDescent="0.15">
      <c r="A238" s="2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  <c r="AA238" s="3"/>
      <c r="AB238" s="3"/>
      <c r="AC238" s="3"/>
      <c r="AD238" s="3"/>
      <c r="AE238" s="3"/>
      <c r="AF238" s="3"/>
      <c r="AG238" s="4"/>
    </row>
    <row r="239" spans="1:33" x14ac:dyDescent="0.15">
      <c r="A239" s="2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  <c r="AA239" s="3"/>
      <c r="AB239" s="3"/>
      <c r="AC239" s="3"/>
      <c r="AD239" s="3"/>
      <c r="AE239" s="3"/>
      <c r="AF239" s="3"/>
      <c r="AG239" s="4"/>
    </row>
    <row r="240" spans="1:33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6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  <c r="AA240" s="6"/>
      <c r="AB240" s="6"/>
      <c r="AC240" s="6"/>
      <c r="AD240" s="6"/>
      <c r="AE240" s="6"/>
      <c r="AF240" s="6"/>
      <c r="AG240" s="7"/>
    </row>
    <row r="241" spans="1:33" x14ac:dyDescent="0.15">
      <c r="A241" s="2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3"/>
      <c r="AC241" s="3"/>
      <c r="AD241" s="3"/>
      <c r="AE241" s="3"/>
      <c r="AF241" s="3"/>
      <c r="AG241" s="4"/>
    </row>
    <row r="242" spans="1:33" x14ac:dyDescent="0.15">
      <c r="A242" s="2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  <c r="AA242" s="3"/>
      <c r="AB242" s="3"/>
      <c r="AC242" s="3"/>
      <c r="AD242" s="3"/>
      <c r="AE242" s="3"/>
      <c r="AF242" s="3"/>
      <c r="AG242" s="4"/>
    </row>
    <row r="243" spans="1:33" x14ac:dyDescent="0.15">
      <c r="A243" s="2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  <c r="AA243" s="3"/>
      <c r="AB243" s="3"/>
      <c r="AC243" s="3"/>
      <c r="AD243" s="3"/>
      <c r="AE243" s="3"/>
      <c r="AF243" s="3"/>
      <c r="AG243" s="4"/>
    </row>
    <row r="244" spans="1:33" x14ac:dyDescent="0.15">
      <c r="A244" s="2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  <c r="AA244" s="3"/>
      <c r="AB244" s="3"/>
      <c r="AC244" s="3"/>
      <c r="AD244" s="3"/>
      <c r="AE244" s="3"/>
      <c r="AF244" s="3"/>
      <c r="AG244" s="4"/>
    </row>
    <row r="245" spans="1:33" x14ac:dyDescent="0.15">
      <c r="A245" s="2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  <c r="AA245" s="3"/>
      <c r="AB245" s="3"/>
      <c r="AC245" s="3"/>
      <c r="AD245" s="3"/>
      <c r="AE245" s="3"/>
      <c r="AF245" s="3"/>
      <c r="AG245" s="4"/>
    </row>
    <row r="246" spans="1:33" x14ac:dyDescent="0.15">
      <c r="A246" s="2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  <c r="AA246" s="3"/>
      <c r="AB246" s="3"/>
      <c r="AC246" s="3"/>
      <c r="AD246" s="3"/>
      <c r="AE246" s="3"/>
      <c r="AF246" s="3"/>
      <c r="AG246" s="4"/>
    </row>
    <row r="247" spans="1:33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  <c r="AA247" s="3"/>
      <c r="AB247" s="3"/>
      <c r="AC247" s="3"/>
      <c r="AD247" s="3"/>
      <c r="AE247" s="3"/>
      <c r="AF247" s="3"/>
      <c r="AG247" s="4"/>
    </row>
    <row r="248" spans="1:33" x14ac:dyDescent="0.15">
      <c r="A248" s="2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  <c r="AA248" s="3"/>
      <c r="AB248" s="3"/>
      <c r="AC248" s="3"/>
      <c r="AD248" s="3"/>
      <c r="AE248" s="3"/>
      <c r="AF248" s="3"/>
      <c r="AG248" s="4"/>
    </row>
    <row r="249" spans="1:33" x14ac:dyDescent="0.15">
      <c r="A249" s="2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  <c r="AA249" s="3"/>
      <c r="AB249" s="3"/>
      <c r="AC249" s="3"/>
      <c r="AD249" s="3"/>
      <c r="AE249" s="3"/>
      <c r="AF249" s="3"/>
      <c r="AG249" s="4"/>
    </row>
    <row r="250" spans="1:33" x14ac:dyDescent="0.15">
      <c r="A250" s="2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  <c r="AA250" s="3"/>
      <c r="AB250" s="3"/>
      <c r="AC250" s="3"/>
      <c r="AD250" s="3"/>
      <c r="AE250" s="3"/>
      <c r="AF250" s="3"/>
      <c r="AG250" s="4"/>
    </row>
    <row r="251" spans="1:33" x14ac:dyDescent="0.15">
      <c r="A251" s="2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  <c r="AA251" s="3"/>
      <c r="AB251" s="3"/>
      <c r="AC251" s="3"/>
      <c r="AD251" s="3"/>
      <c r="AE251" s="3"/>
      <c r="AF251" s="3"/>
      <c r="AG251" s="4"/>
    </row>
    <row r="252" spans="1:33" x14ac:dyDescent="0.15">
      <c r="A252" s="2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  <c r="AA252" s="3"/>
      <c r="AB252" s="3"/>
      <c r="AC252" s="3"/>
      <c r="AD252" s="3"/>
      <c r="AE252" s="3"/>
      <c r="AF252" s="3"/>
      <c r="AG252" s="4"/>
    </row>
    <row r="253" spans="1:33" x14ac:dyDescent="0.15">
      <c r="A253" s="2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  <c r="AA253" s="3"/>
      <c r="AB253" s="3"/>
      <c r="AC253" s="3"/>
      <c r="AD253" s="3"/>
      <c r="AE253" s="3"/>
      <c r="AF253" s="3"/>
      <c r="AG253" s="4"/>
    </row>
    <row r="254" spans="1:33" x14ac:dyDescent="0.15">
      <c r="A254" s="2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  <c r="AA254" s="3"/>
      <c r="AB254" s="3"/>
      <c r="AC254" s="3"/>
      <c r="AD254" s="3"/>
      <c r="AE254" s="3"/>
      <c r="AF254" s="3"/>
      <c r="AG254" s="4"/>
    </row>
    <row r="255" spans="1:33" x14ac:dyDescent="0.15">
      <c r="A255" s="2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  <c r="AA255" s="3"/>
      <c r="AB255" s="3"/>
      <c r="AC255" s="3"/>
      <c r="AD255" s="3"/>
      <c r="AE255" s="3"/>
      <c r="AF255" s="3"/>
      <c r="AG255" s="4"/>
    </row>
    <row r="256" spans="1:33" x14ac:dyDescent="0.15">
      <c r="A256" s="2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  <c r="AA256" s="3"/>
      <c r="AB256" s="3"/>
      <c r="AC256" s="3"/>
      <c r="AD256" s="3"/>
      <c r="AE256" s="3"/>
      <c r="AF256" s="3"/>
      <c r="AG256" s="4"/>
    </row>
    <row r="257" spans="1:33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6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  <c r="AA257" s="6"/>
      <c r="AB257" s="6"/>
      <c r="AC257" s="6"/>
      <c r="AD257" s="6"/>
      <c r="AE257" s="6"/>
      <c r="AF257" s="6"/>
      <c r="AG257" s="7"/>
    </row>
    <row r="258" spans="1:33" x14ac:dyDescent="0.15">
      <c r="A258" s="2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  <c r="AA258" s="3"/>
      <c r="AB258" s="3"/>
      <c r="AC258" s="3"/>
      <c r="AD258" s="3"/>
      <c r="AE258" s="3"/>
      <c r="AF258" s="3"/>
      <c r="AG258" s="4"/>
    </row>
    <row r="259" spans="1:33" x14ac:dyDescent="0.15">
      <c r="A259" s="2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  <c r="AA259" s="3"/>
      <c r="AB259" s="3"/>
      <c r="AC259" s="3"/>
      <c r="AD259" s="3"/>
      <c r="AE259" s="3"/>
      <c r="AF259" s="3"/>
      <c r="AG259" s="4"/>
    </row>
    <row r="260" spans="1:33" x14ac:dyDescent="0.15">
      <c r="A260" s="2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  <c r="AA260" s="3"/>
      <c r="AB260" s="3"/>
      <c r="AC260" s="3"/>
      <c r="AD260" s="3"/>
      <c r="AE260" s="3"/>
      <c r="AF260" s="3"/>
      <c r="AG260" s="4"/>
    </row>
    <row r="261" spans="1:33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  <c r="AA261" s="3"/>
      <c r="AB261" s="3"/>
      <c r="AC261" s="3"/>
      <c r="AD261" s="3"/>
      <c r="AE261" s="3"/>
      <c r="AF261" s="3"/>
      <c r="AG261" s="4"/>
    </row>
    <row r="262" spans="1:33" x14ac:dyDescent="0.15">
      <c r="A262" s="2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  <c r="AA262" s="3"/>
      <c r="AB262" s="3"/>
      <c r="AC262" s="3"/>
      <c r="AD262" s="3"/>
      <c r="AE262" s="3"/>
      <c r="AF262" s="3"/>
      <c r="AG262" s="4"/>
    </row>
    <row r="263" spans="1:33" x14ac:dyDescent="0.15">
      <c r="A263" s="2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  <c r="AA263" s="3"/>
      <c r="AB263" s="3"/>
      <c r="AC263" s="3"/>
      <c r="AD263" s="3"/>
      <c r="AE263" s="3"/>
      <c r="AF263" s="3"/>
      <c r="AG263" s="4"/>
    </row>
    <row r="264" spans="1:33" x14ac:dyDescent="0.15">
      <c r="A264" s="2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  <c r="AA264" s="3"/>
      <c r="AB264" s="3"/>
      <c r="AC264" s="3"/>
      <c r="AD264" s="3"/>
      <c r="AE264" s="3"/>
      <c r="AF264" s="3"/>
      <c r="AG264" s="4"/>
    </row>
    <row r="265" spans="1:33" x14ac:dyDescent="0.15">
      <c r="A265" s="2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  <c r="AA265" s="3"/>
      <c r="AB265" s="3"/>
      <c r="AC265" s="3"/>
      <c r="AD265" s="3"/>
      <c r="AE265" s="3"/>
      <c r="AF265" s="3"/>
      <c r="AG265" s="4"/>
    </row>
    <row r="266" spans="1:33" x14ac:dyDescent="0.15">
      <c r="A266" s="2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  <c r="AA266" s="3"/>
      <c r="AB266" s="3"/>
      <c r="AC266" s="3"/>
      <c r="AD266" s="3"/>
      <c r="AE266" s="3"/>
      <c r="AF266" s="3"/>
      <c r="AG266" s="4"/>
    </row>
    <row r="267" spans="1:33" x14ac:dyDescent="0.15">
      <c r="A267" s="2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  <c r="AA267" s="3"/>
      <c r="AB267" s="3"/>
      <c r="AC267" s="3"/>
      <c r="AD267" s="3"/>
      <c r="AE267" s="3"/>
      <c r="AF267" s="3"/>
      <c r="AG267" s="4"/>
    </row>
    <row r="268" spans="1:33" x14ac:dyDescent="0.15">
      <c r="A268" s="2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  <c r="AA268" s="3"/>
      <c r="AB268" s="3"/>
      <c r="AC268" s="3"/>
      <c r="AD268" s="3"/>
      <c r="AE268" s="3"/>
      <c r="AF268" s="3"/>
      <c r="AG268" s="4"/>
    </row>
    <row r="269" spans="1:33" x14ac:dyDescent="0.15">
      <c r="A269" s="2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  <c r="AA269" s="3"/>
      <c r="AB269" s="3"/>
      <c r="AC269" s="3"/>
      <c r="AD269" s="3"/>
      <c r="AE269" s="3"/>
      <c r="AF269" s="3"/>
      <c r="AG269" s="4"/>
    </row>
    <row r="270" spans="1:33" x14ac:dyDescent="0.15">
      <c r="A270" s="2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  <c r="AA270" s="3"/>
      <c r="AB270" s="3"/>
      <c r="AC270" s="3"/>
      <c r="AD270" s="3"/>
      <c r="AE270" s="3"/>
      <c r="AF270" s="3"/>
      <c r="AG270" s="4"/>
    </row>
    <row r="271" spans="1:33" x14ac:dyDescent="0.15">
      <c r="A271" s="2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  <c r="AA271" s="3"/>
      <c r="AB271" s="3"/>
      <c r="AC271" s="3"/>
      <c r="AD271" s="3"/>
      <c r="AE271" s="3"/>
      <c r="AF271" s="3"/>
      <c r="AG271" s="4"/>
    </row>
    <row r="272" spans="1:33" x14ac:dyDescent="0.15">
      <c r="A272" s="2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  <c r="AA272" s="3"/>
      <c r="AB272" s="3"/>
      <c r="AC272" s="3"/>
      <c r="AD272" s="3"/>
      <c r="AE272" s="3"/>
      <c r="AF272" s="3"/>
      <c r="AG272" s="4"/>
    </row>
    <row r="273" spans="1:33" x14ac:dyDescent="0.15">
      <c r="A273" s="2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  <c r="AA273" s="3"/>
      <c r="AB273" s="3"/>
      <c r="AC273" s="3"/>
      <c r="AD273" s="3"/>
      <c r="AE273" s="3"/>
      <c r="AF273" s="3"/>
      <c r="AG273" s="4"/>
    </row>
    <row r="274" spans="1:33" x14ac:dyDescent="0.15">
      <c r="A274" s="2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  <c r="AA274" s="3"/>
      <c r="AB274" s="3"/>
      <c r="AC274" s="3"/>
      <c r="AD274" s="3"/>
      <c r="AE274" s="3"/>
      <c r="AF274" s="3"/>
      <c r="AG274" s="4"/>
    </row>
    <row r="275" spans="1:33" x14ac:dyDescent="0.15">
      <c r="A275" s="5"/>
      <c r="B275" s="6"/>
      <c r="C275" s="6"/>
      <c r="D275" s="6"/>
      <c r="E275" s="6"/>
      <c r="F275" s="6"/>
      <c r="G275" s="6"/>
      <c r="H275" s="6"/>
      <c r="I275" s="6"/>
      <c r="J275" s="6"/>
      <c r="K275" s="6"/>
      <c r="L275" s="6"/>
      <c r="M275" s="6"/>
      <c r="N275" s="6"/>
      <c r="O275" s="6"/>
      <c r="P275" s="6"/>
      <c r="Q275" s="6"/>
      <c r="R275" s="6"/>
      <c r="S275" s="6"/>
      <c r="T275" s="6"/>
      <c r="U275" s="6"/>
      <c r="V275" s="6"/>
      <c r="W275" s="6"/>
      <c r="X275" s="6"/>
      <c r="Y275" s="6"/>
      <c r="Z275" s="6"/>
      <c r="AA275" s="6"/>
      <c r="AB275" s="6"/>
      <c r="AC275" s="6"/>
      <c r="AD275" s="6"/>
      <c r="AE275" s="6"/>
      <c r="AF275" s="6"/>
      <c r="AG275" s="7"/>
    </row>
    <row r="276" spans="1:33" ht="14.25" x14ac:dyDescent="0.15">
      <c r="A276" s="35" t="s">
        <v>0</v>
      </c>
      <c r="B276" s="35"/>
      <c r="C276" s="35"/>
      <c r="D276" s="35"/>
      <c r="E276" s="35"/>
      <c r="F276" s="35"/>
      <c r="G276" s="35"/>
      <c r="H276" s="35"/>
      <c r="I276" s="35"/>
      <c r="J276" s="35"/>
      <c r="K276" s="35"/>
      <c r="L276" s="35"/>
      <c r="M276" s="35"/>
      <c r="N276" s="35"/>
      <c r="O276" s="35"/>
      <c r="P276" s="35"/>
      <c r="Q276" s="35"/>
      <c r="R276" s="35"/>
      <c r="S276" s="35"/>
      <c r="T276" s="35"/>
      <c r="U276" s="35"/>
      <c r="V276" s="35"/>
      <c r="W276" s="35"/>
      <c r="X276" s="35"/>
      <c r="Y276" s="35"/>
      <c r="Z276" s="35"/>
      <c r="AA276" s="35"/>
      <c r="AB276" s="35"/>
      <c r="AC276" s="35"/>
      <c r="AD276" s="35"/>
      <c r="AE276" s="35"/>
      <c r="AF276" s="35"/>
      <c r="AG276" s="35"/>
    </row>
    <row r="277" spans="1:33" ht="18" customHeight="1" x14ac:dyDescent="0.15">
      <c r="A277" s="36" t="s">
        <v>2</v>
      </c>
      <c r="B277" s="36"/>
      <c r="C277" s="36"/>
      <c r="D277" s="36"/>
      <c r="E277" s="28">
        <v>78</v>
      </c>
      <c r="F277" s="28"/>
      <c r="G277" s="28"/>
      <c r="H277" s="36" t="s">
        <v>3</v>
      </c>
      <c r="I277" s="36"/>
      <c r="J277" s="36"/>
      <c r="K277" s="28" t="s">
        <v>70</v>
      </c>
      <c r="L277" s="28"/>
      <c r="M277" s="28"/>
      <c r="N277" s="28"/>
      <c r="O277" s="28"/>
      <c r="P277" s="28"/>
      <c r="Q277" s="28"/>
      <c r="R277" s="28"/>
      <c r="S277" s="28"/>
      <c r="T277" s="28"/>
      <c r="U277" s="28"/>
      <c r="V277" s="28"/>
      <c r="W277" s="28"/>
      <c r="X277" s="28"/>
      <c r="Y277" s="28"/>
      <c r="Z277" s="28"/>
      <c r="AA277" s="28"/>
      <c r="AB277" s="28"/>
      <c r="AC277" s="28"/>
      <c r="AD277" s="28"/>
      <c r="AE277" s="28"/>
      <c r="AF277" s="28"/>
      <c r="AG277" s="28"/>
    </row>
    <row r="278" spans="1:33" ht="18" customHeight="1" x14ac:dyDescent="0.15">
      <c r="A278" s="30" t="s">
        <v>17</v>
      </c>
      <c r="B278" s="31"/>
      <c r="C278" s="31"/>
      <c r="D278" s="31"/>
      <c r="E278" s="31"/>
      <c r="F278" s="31"/>
      <c r="G278" s="31"/>
      <c r="H278" s="31"/>
      <c r="I278" s="31"/>
      <c r="J278" s="31"/>
      <c r="K278" s="31"/>
      <c r="L278" s="31"/>
      <c r="M278" s="31"/>
      <c r="N278" s="31"/>
      <c r="O278" s="31"/>
      <c r="P278" s="31"/>
      <c r="Q278" s="31"/>
      <c r="R278" s="31"/>
      <c r="S278" s="31"/>
      <c r="T278" s="31"/>
      <c r="U278" s="31"/>
      <c r="V278" s="31"/>
      <c r="W278" s="31"/>
      <c r="X278" s="31"/>
      <c r="Y278" s="31"/>
      <c r="Z278" s="31"/>
      <c r="AA278" s="31"/>
      <c r="AB278" s="31"/>
      <c r="AC278" s="31"/>
      <c r="AD278" s="31"/>
      <c r="AE278" s="31"/>
      <c r="AF278" s="31"/>
      <c r="AG278" s="32"/>
    </row>
    <row r="279" spans="1:33" ht="13.5" customHeight="1" x14ac:dyDescent="0.15">
      <c r="A279" s="33" t="s">
        <v>18</v>
      </c>
      <c r="B279" s="33"/>
      <c r="C279" s="33" t="s">
        <v>19</v>
      </c>
      <c r="D279" s="33"/>
      <c r="E279" s="33"/>
      <c r="F279" s="33"/>
      <c r="G279" s="33"/>
      <c r="H279" s="33"/>
      <c r="I279" s="33"/>
      <c r="J279" s="33"/>
      <c r="K279" s="34" t="s">
        <v>23</v>
      </c>
      <c r="L279" s="34"/>
      <c r="M279" s="34"/>
      <c r="N279" s="34" t="s">
        <v>24</v>
      </c>
      <c r="O279" s="34"/>
      <c r="P279" s="34"/>
      <c r="Q279" s="34" t="s">
        <v>20</v>
      </c>
      <c r="R279" s="34"/>
      <c r="S279" s="34"/>
      <c r="T279" s="33" t="s">
        <v>21</v>
      </c>
      <c r="U279" s="33"/>
      <c r="V279" s="33"/>
      <c r="W279" s="33"/>
      <c r="X279" s="33"/>
      <c r="Y279" s="33"/>
      <c r="Z279" s="33" t="s">
        <v>22</v>
      </c>
      <c r="AA279" s="33"/>
      <c r="AB279" s="33"/>
      <c r="AC279" s="33"/>
      <c r="AD279" s="33"/>
      <c r="AE279" s="33"/>
      <c r="AF279" s="33"/>
      <c r="AG279" s="33"/>
    </row>
    <row r="280" spans="1:33" x14ac:dyDescent="0.15">
      <c r="A280" s="33"/>
      <c r="B280" s="33"/>
      <c r="C280" s="33"/>
      <c r="D280" s="33"/>
      <c r="E280" s="33"/>
      <c r="F280" s="33"/>
      <c r="G280" s="33"/>
      <c r="H280" s="33"/>
      <c r="I280" s="33"/>
      <c r="J280" s="33"/>
      <c r="K280" s="34"/>
      <c r="L280" s="34"/>
      <c r="M280" s="34"/>
      <c r="N280" s="34"/>
      <c r="O280" s="34"/>
      <c r="P280" s="34"/>
      <c r="Q280" s="34"/>
      <c r="R280" s="34"/>
      <c r="S280" s="34"/>
      <c r="T280" s="33"/>
      <c r="U280" s="33"/>
      <c r="V280" s="33"/>
      <c r="W280" s="33"/>
      <c r="X280" s="33"/>
      <c r="Y280" s="33"/>
      <c r="Z280" s="33"/>
      <c r="AA280" s="33"/>
      <c r="AB280" s="33"/>
      <c r="AC280" s="33"/>
      <c r="AD280" s="33"/>
      <c r="AE280" s="33"/>
      <c r="AF280" s="33"/>
      <c r="AG280" s="33"/>
    </row>
    <row r="281" spans="1:33" ht="20.100000000000001" customHeight="1" x14ac:dyDescent="0.15">
      <c r="A281" s="26">
        <v>1</v>
      </c>
      <c r="B281" s="26"/>
      <c r="C281" s="28" t="s">
        <v>58</v>
      </c>
      <c r="D281" s="28"/>
      <c r="E281" s="28"/>
      <c r="F281" s="28"/>
      <c r="G281" s="28"/>
      <c r="H281" s="28"/>
      <c r="I281" s="28"/>
      <c r="J281" s="28"/>
      <c r="K281" s="29">
        <v>18</v>
      </c>
      <c r="L281" s="29"/>
      <c r="M281" s="29"/>
      <c r="N281" s="29">
        <v>17</v>
      </c>
      <c r="O281" s="29"/>
      <c r="P281" s="29"/>
      <c r="Q281" s="28"/>
      <c r="R281" s="28"/>
      <c r="S281" s="28"/>
      <c r="T281" s="28"/>
      <c r="U281" s="28"/>
      <c r="V281" s="28"/>
      <c r="W281" s="28"/>
      <c r="X281" s="28"/>
      <c r="Y281" s="28"/>
      <c r="Z281" s="26"/>
      <c r="AA281" s="26"/>
      <c r="AB281" s="26"/>
      <c r="AC281" s="26"/>
      <c r="AD281" s="26"/>
      <c r="AE281" s="26"/>
      <c r="AF281" s="26"/>
      <c r="AG281" s="26"/>
    </row>
    <row r="282" spans="1:33" ht="20.100000000000001" customHeight="1" x14ac:dyDescent="0.15">
      <c r="A282" s="26">
        <v>2</v>
      </c>
      <c r="B282" s="26"/>
      <c r="C282" s="28" t="s">
        <v>58</v>
      </c>
      <c r="D282" s="28"/>
      <c r="E282" s="28"/>
      <c r="F282" s="28"/>
      <c r="G282" s="28"/>
      <c r="H282" s="28"/>
      <c r="I282" s="28"/>
      <c r="J282" s="28"/>
      <c r="K282" s="29">
        <v>38</v>
      </c>
      <c r="L282" s="29"/>
      <c r="M282" s="29"/>
      <c r="N282" s="29">
        <v>24</v>
      </c>
      <c r="O282" s="29"/>
      <c r="P282" s="29"/>
      <c r="Q282" s="28"/>
      <c r="R282" s="28"/>
      <c r="S282" s="28"/>
      <c r="T282" s="28"/>
      <c r="U282" s="28"/>
      <c r="V282" s="28"/>
      <c r="W282" s="28"/>
      <c r="X282" s="28"/>
      <c r="Y282" s="28"/>
      <c r="Z282" s="26"/>
      <c r="AA282" s="26"/>
      <c r="AB282" s="26"/>
      <c r="AC282" s="26"/>
      <c r="AD282" s="26"/>
      <c r="AE282" s="26"/>
      <c r="AF282" s="26"/>
      <c r="AG282" s="26"/>
    </row>
    <row r="283" spans="1:33" ht="20.100000000000001" customHeight="1" x14ac:dyDescent="0.15">
      <c r="A283" s="26">
        <v>3</v>
      </c>
      <c r="B283" s="26"/>
      <c r="C283" s="28" t="s">
        <v>58</v>
      </c>
      <c r="D283" s="28"/>
      <c r="E283" s="28"/>
      <c r="F283" s="28"/>
      <c r="G283" s="28"/>
      <c r="H283" s="28"/>
      <c r="I283" s="28"/>
      <c r="J283" s="28"/>
      <c r="K283" s="29">
        <v>28</v>
      </c>
      <c r="L283" s="29"/>
      <c r="M283" s="29"/>
      <c r="N283" s="29">
        <v>22</v>
      </c>
      <c r="O283" s="29"/>
      <c r="P283" s="29"/>
      <c r="Q283" s="28"/>
      <c r="R283" s="28"/>
      <c r="S283" s="28"/>
      <c r="T283" s="28"/>
      <c r="U283" s="28"/>
      <c r="V283" s="28"/>
      <c r="W283" s="28"/>
      <c r="X283" s="28"/>
      <c r="Y283" s="28"/>
      <c r="Z283" s="26"/>
      <c r="AA283" s="26"/>
      <c r="AB283" s="26"/>
      <c r="AC283" s="26"/>
      <c r="AD283" s="26"/>
      <c r="AE283" s="26"/>
      <c r="AF283" s="26"/>
      <c r="AG283" s="26"/>
    </row>
    <row r="284" spans="1:33" ht="20.100000000000001" customHeight="1" x14ac:dyDescent="0.15">
      <c r="A284" s="26">
        <v>4</v>
      </c>
      <c r="B284" s="26"/>
      <c r="C284" s="28" t="s">
        <v>58</v>
      </c>
      <c r="D284" s="28"/>
      <c r="E284" s="28"/>
      <c r="F284" s="28"/>
      <c r="G284" s="28"/>
      <c r="H284" s="28"/>
      <c r="I284" s="28"/>
      <c r="J284" s="28"/>
      <c r="K284" s="29">
        <v>36</v>
      </c>
      <c r="L284" s="29"/>
      <c r="M284" s="29"/>
      <c r="N284" s="29">
        <v>23</v>
      </c>
      <c r="O284" s="29"/>
      <c r="P284" s="29"/>
      <c r="Q284" s="28"/>
      <c r="R284" s="28"/>
      <c r="S284" s="28"/>
      <c r="T284" s="28"/>
      <c r="U284" s="28"/>
      <c r="V284" s="28"/>
      <c r="W284" s="28"/>
      <c r="X284" s="28"/>
      <c r="Y284" s="28"/>
      <c r="Z284" s="26"/>
      <c r="AA284" s="26"/>
      <c r="AB284" s="26"/>
      <c r="AC284" s="26"/>
      <c r="AD284" s="26"/>
      <c r="AE284" s="26"/>
      <c r="AF284" s="26"/>
      <c r="AG284" s="26"/>
    </row>
    <row r="285" spans="1:33" ht="20.100000000000001" customHeight="1" x14ac:dyDescent="0.15">
      <c r="A285" s="26">
        <v>5</v>
      </c>
      <c r="B285" s="26"/>
      <c r="C285" s="28" t="s">
        <v>58</v>
      </c>
      <c r="D285" s="28"/>
      <c r="E285" s="28"/>
      <c r="F285" s="28"/>
      <c r="G285" s="28"/>
      <c r="H285" s="28"/>
      <c r="I285" s="28"/>
      <c r="J285" s="28"/>
      <c r="K285" s="29">
        <v>14</v>
      </c>
      <c r="L285" s="29"/>
      <c r="M285" s="29"/>
      <c r="N285" s="29">
        <v>14</v>
      </c>
      <c r="O285" s="29"/>
      <c r="P285" s="29"/>
      <c r="Q285" s="28" t="s">
        <v>42</v>
      </c>
      <c r="R285" s="28"/>
      <c r="S285" s="28"/>
      <c r="T285" s="28" t="s">
        <v>66</v>
      </c>
      <c r="U285" s="28"/>
      <c r="V285" s="28"/>
      <c r="W285" s="28"/>
      <c r="X285" s="28"/>
      <c r="Y285" s="28"/>
      <c r="Z285" s="26"/>
      <c r="AA285" s="26"/>
      <c r="AB285" s="26"/>
      <c r="AC285" s="26"/>
      <c r="AD285" s="26"/>
      <c r="AE285" s="26"/>
      <c r="AF285" s="26"/>
      <c r="AG285" s="26"/>
    </row>
    <row r="286" spans="1:33" ht="19.5" customHeight="1" x14ac:dyDescent="0.15">
      <c r="A286" s="26">
        <v>6</v>
      </c>
      <c r="B286" s="26"/>
      <c r="C286" s="28" t="s">
        <v>58</v>
      </c>
      <c r="D286" s="28"/>
      <c r="E286" s="28"/>
      <c r="F286" s="28"/>
      <c r="G286" s="28"/>
      <c r="H286" s="28"/>
      <c r="I286" s="28"/>
      <c r="J286" s="28"/>
      <c r="K286" s="29">
        <v>44</v>
      </c>
      <c r="L286" s="29"/>
      <c r="M286" s="29"/>
      <c r="N286" s="29">
        <v>25</v>
      </c>
      <c r="O286" s="29"/>
      <c r="P286" s="29"/>
      <c r="Q286" s="28"/>
      <c r="R286" s="28"/>
      <c r="S286" s="28"/>
      <c r="T286" s="28"/>
      <c r="U286" s="28"/>
      <c r="V286" s="28"/>
      <c r="W286" s="28"/>
      <c r="X286" s="28"/>
      <c r="Y286" s="28"/>
      <c r="Z286" s="26"/>
      <c r="AA286" s="26"/>
      <c r="AB286" s="26"/>
      <c r="AC286" s="26"/>
      <c r="AD286" s="26"/>
      <c r="AE286" s="26"/>
      <c r="AF286" s="26"/>
      <c r="AG286" s="26"/>
    </row>
    <row r="287" spans="1:33" ht="20.100000000000001" customHeight="1" x14ac:dyDescent="0.15">
      <c r="A287" s="26">
        <v>7</v>
      </c>
      <c r="B287" s="26"/>
      <c r="C287" s="28" t="s">
        <v>58</v>
      </c>
      <c r="D287" s="28"/>
      <c r="E287" s="28"/>
      <c r="F287" s="28"/>
      <c r="G287" s="28"/>
      <c r="H287" s="28"/>
      <c r="I287" s="28"/>
      <c r="J287" s="28"/>
      <c r="K287" s="29">
        <v>16</v>
      </c>
      <c r="L287" s="29"/>
      <c r="M287" s="29"/>
      <c r="N287" s="29">
        <v>15</v>
      </c>
      <c r="O287" s="29"/>
      <c r="P287" s="29"/>
      <c r="Q287" s="28"/>
      <c r="R287" s="28"/>
      <c r="S287" s="28"/>
      <c r="T287" s="28"/>
      <c r="U287" s="28"/>
      <c r="V287" s="28"/>
      <c r="W287" s="28"/>
      <c r="X287" s="28"/>
      <c r="Y287" s="28"/>
      <c r="Z287" s="26"/>
      <c r="AA287" s="26"/>
      <c r="AB287" s="26"/>
      <c r="AC287" s="26"/>
      <c r="AD287" s="26"/>
      <c r="AE287" s="26"/>
      <c r="AF287" s="26"/>
      <c r="AG287" s="26"/>
    </row>
    <row r="288" spans="1:33" ht="20.100000000000001" customHeight="1" x14ac:dyDescent="0.15">
      <c r="A288" s="26">
        <v>8</v>
      </c>
      <c r="B288" s="26"/>
      <c r="C288" s="28" t="s">
        <v>58</v>
      </c>
      <c r="D288" s="28"/>
      <c r="E288" s="28"/>
      <c r="F288" s="28"/>
      <c r="G288" s="28"/>
      <c r="H288" s="28"/>
      <c r="I288" s="28"/>
      <c r="J288" s="28"/>
      <c r="K288" s="29">
        <v>20</v>
      </c>
      <c r="L288" s="29"/>
      <c r="M288" s="29"/>
      <c r="N288" s="29">
        <v>18</v>
      </c>
      <c r="O288" s="29"/>
      <c r="P288" s="29"/>
      <c r="Q288" s="28" t="s">
        <v>42</v>
      </c>
      <c r="R288" s="28"/>
      <c r="S288" s="28"/>
      <c r="T288" s="28" t="s">
        <v>65</v>
      </c>
      <c r="U288" s="28"/>
      <c r="V288" s="28"/>
      <c r="W288" s="28"/>
      <c r="X288" s="28"/>
      <c r="Y288" s="28"/>
      <c r="Z288" s="26"/>
      <c r="AA288" s="26"/>
      <c r="AB288" s="26"/>
      <c r="AC288" s="26"/>
      <c r="AD288" s="26"/>
      <c r="AE288" s="26"/>
      <c r="AF288" s="26"/>
      <c r="AG288" s="26"/>
    </row>
    <row r="289" spans="1:33" ht="20.100000000000001" customHeight="1" x14ac:dyDescent="0.15">
      <c r="A289" s="26">
        <v>9</v>
      </c>
      <c r="B289" s="26"/>
      <c r="C289" s="28" t="s">
        <v>58</v>
      </c>
      <c r="D289" s="28"/>
      <c r="E289" s="28"/>
      <c r="F289" s="28"/>
      <c r="G289" s="28"/>
      <c r="H289" s="28"/>
      <c r="I289" s="28"/>
      <c r="J289" s="28"/>
      <c r="K289" s="29">
        <v>12</v>
      </c>
      <c r="L289" s="29"/>
      <c r="M289" s="29"/>
      <c r="N289" s="29">
        <v>6</v>
      </c>
      <c r="O289" s="29"/>
      <c r="P289" s="29"/>
      <c r="Q289" s="28" t="s">
        <v>42</v>
      </c>
      <c r="R289" s="28"/>
      <c r="S289" s="28"/>
      <c r="T289" s="28" t="s">
        <v>65</v>
      </c>
      <c r="U289" s="28"/>
      <c r="V289" s="28"/>
      <c r="W289" s="28"/>
      <c r="X289" s="28"/>
      <c r="Y289" s="28"/>
      <c r="Z289" s="26"/>
      <c r="AA289" s="26"/>
      <c r="AB289" s="26"/>
      <c r="AC289" s="26"/>
      <c r="AD289" s="26"/>
      <c r="AE289" s="26"/>
      <c r="AF289" s="26"/>
      <c r="AG289" s="26"/>
    </row>
    <row r="290" spans="1:33" ht="20.100000000000001" customHeight="1" x14ac:dyDescent="0.15">
      <c r="A290" s="26">
        <v>10</v>
      </c>
      <c r="B290" s="26"/>
      <c r="C290" s="28" t="s">
        <v>58</v>
      </c>
      <c r="D290" s="28"/>
      <c r="E290" s="28"/>
      <c r="F290" s="28"/>
      <c r="G290" s="28"/>
      <c r="H290" s="28"/>
      <c r="I290" s="28"/>
      <c r="J290" s="28"/>
      <c r="K290" s="29">
        <v>20</v>
      </c>
      <c r="L290" s="29"/>
      <c r="M290" s="29"/>
      <c r="N290" s="29">
        <v>17</v>
      </c>
      <c r="O290" s="29"/>
      <c r="P290" s="29"/>
      <c r="Q290" s="28"/>
      <c r="R290" s="28"/>
      <c r="S290" s="28"/>
      <c r="T290" s="28"/>
      <c r="U290" s="28"/>
      <c r="V290" s="28"/>
      <c r="W290" s="28"/>
      <c r="X290" s="28"/>
      <c r="Y290" s="28"/>
      <c r="Z290" s="26"/>
      <c r="AA290" s="26"/>
      <c r="AB290" s="26"/>
      <c r="AC290" s="26"/>
      <c r="AD290" s="26"/>
      <c r="AE290" s="26"/>
      <c r="AF290" s="26"/>
      <c r="AG290" s="26"/>
    </row>
    <row r="291" spans="1:33" ht="20.100000000000001" customHeight="1" x14ac:dyDescent="0.15">
      <c r="A291" s="26">
        <v>11</v>
      </c>
      <c r="B291" s="26"/>
      <c r="C291" s="28" t="s">
        <v>58</v>
      </c>
      <c r="D291" s="28"/>
      <c r="E291" s="28"/>
      <c r="F291" s="28"/>
      <c r="G291" s="28"/>
      <c r="H291" s="28"/>
      <c r="I291" s="28"/>
      <c r="J291" s="28"/>
      <c r="K291" s="29">
        <v>28</v>
      </c>
      <c r="L291" s="29"/>
      <c r="M291" s="29"/>
      <c r="N291" s="29">
        <v>22</v>
      </c>
      <c r="O291" s="29"/>
      <c r="P291" s="29"/>
      <c r="Q291" s="28"/>
      <c r="R291" s="28"/>
      <c r="S291" s="28"/>
      <c r="T291" s="28"/>
      <c r="U291" s="28"/>
      <c r="V291" s="28"/>
      <c r="W291" s="28"/>
      <c r="X291" s="28"/>
      <c r="Y291" s="28"/>
      <c r="Z291" s="26"/>
      <c r="AA291" s="26"/>
      <c r="AB291" s="26"/>
      <c r="AC291" s="26"/>
      <c r="AD291" s="26"/>
      <c r="AE291" s="26"/>
      <c r="AF291" s="26"/>
      <c r="AG291" s="26"/>
    </row>
    <row r="292" spans="1:33" ht="20.100000000000001" customHeight="1" x14ac:dyDescent="0.15">
      <c r="A292" s="26">
        <v>12</v>
      </c>
      <c r="B292" s="26"/>
      <c r="C292" s="28" t="s">
        <v>58</v>
      </c>
      <c r="D292" s="28"/>
      <c r="E292" s="28"/>
      <c r="F292" s="28"/>
      <c r="G292" s="28"/>
      <c r="H292" s="28"/>
      <c r="I292" s="28"/>
      <c r="J292" s="28"/>
      <c r="K292" s="29">
        <v>24</v>
      </c>
      <c r="L292" s="29"/>
      <c r="M292" s="29"/>
      <c r="N292" s="29">
        <v>20</v>
      </c>
      <c r="O292" s="29"/>
      <c r="P292" s="29"/>
      <c r="Q292" s="28"/>
      <c r="R292" s="28"/>
      <c r="S292" s="28"/>
      <c r="T292" s="28"/>
      <c r="U292" s="28"/>
      <c r="V292" s="28"/>
      <c r="W292" s="28"/>
      <c r="X292" s="28"/>
      <c r="Y292" s="28"/>
      <c r="Z292" s="26"/>
      <c r="AA292" s="26"/>
      <c r="AB292" s="26"/>
      <c r="AC292" s="26"/>
      <c r="AD292" s="26"/>
      <c r="AE292" s="26"/>
      <c r="AF292" s="26"/>
      <c r="AG292" s="26"/>
    </row>
    <row r="293" spans="1:33" ht="20.100000000000001" customHeight="1" x14ac:dyDescent="0.15">
      <c r="A293" s="26">
        <v>13</v>
      </c>
      <c r="B293" s="26"/>
      <c r="C293" s="28" t="s">
        <v>58</v>
      </c>
      <c r="D293" s="28"/>
      <c r="E293" s="28"/>
      <c r="F293" s="28"/>
      <c r="G293" s="28"/>
      <c r="H293" s="28"/>
      <c r="I293" s="28"/>
      <c r="J293" s="28"/>
      <c r="K293" s="29">
        <v>24</v>
      </c>
      <c r="L293" s="29"/>
      <c r="M293" s="29"/>
      <c r="N293" s="29">
        <v>20</v>
      </c>
      <c r="O293" s="29"/>
      <c r="P293" s="29"/>
      <c r="Q293" s="28"/>
      <c r="R293" s="28"/>
      <c r="S293" s="28"/>
      <c r="T293" s="28"/>
      <c r="U293" s="28"/>
      <c r="V293" s="28"/>
      <c r="W293" s="28"/>
      <c r="X293" s="28"/>
      <c r="Y293" s="28"/>
      <c r="Z293" s="26"/>
      <c r="AA293" s="26"/>
      <c r="AB293" s="26"/>
      <c r="AC293" s="26"/>
      <c r="AD293" s="26"/>
      <c r="AE293" s="26"/>
      <c r="AF293" s="26"/>
      <c r="AG293" s="26"/>
    </row>
    <row r="294" spans="1:33" ht="20.100000000000001" customHeight="1" x14ac:dyDescent="0.15">
      <c r="A294" s="26">
        <v>14</v>
      </c>
      <c r="B294" s="26"/>
      <c r="C294" s="28" t="s">
        <v>58</v>
      </c>
      <c r="D294" s="28"/>
      <c r="E294" s="28"/>
      <c r="F294" s="28"/>
      <c r="G294" s="28"/>
      <c r="H294" s="28"/>
      <c r="I294" s="28"/>
      <c r="J294" s="28"/>
      <c r="K294" s="29">
        <v>18</v>
      </c>
      <c r="L294" s="29"/>
      <c r="M294" s="29"/>
      <c r="N294" s="29">
        <v>17</v>
      </c>
      <c r="O294" s="29"/>
      <c r="P294" s="29"/>
      <c r="Q294" s="28"/>
      <c r="R294" s="28"/>
      <c r="S294" s="28"/>
      <c r="T294" s="28"/>
      <c r="U294" s="28"/>
      <c r="V294" s="28"/>
      <c r="W294" s="28"/>
      <c r="X294" s="28"/>
      <c r="Y294" s="28"/>
      <c r="Z294" s="26"/>
      <c r="AA294" s="26"/>
      <c r="AB294" s="26"/>
      <c r="AC294" s="26"/>
      <c r="AD294" s="26"/>
      <c r="AE294" s="26"/>
      <c r="AF294" s="26"/>
      <c r="AG294" s="26"/>
    </row>
    <row r="295" spans="1:33" ht="20.100000000000001" customHeight="1" x14ac:dyDescent="0.15">
      <c r="A295" s="26">
        <v>15</v>
      </c>
      <c r="B295" s="26"/>
      <c r="C295" s="28" t="s">
        <v>58</v>
      </c>
      <c r="D295" s="28"/>
      <c r="E295" s="28"/>
      <c r="F295" s="28"/>
      <c r="G295" s="28"/>
      <c r="H295" s="28"/>
      <c r="I295" s="28"/>
      <c r="J295" s="28"/>
      <c r="K295" s="29">
        <v>16</v>
      </c>
      <c r="L295" s="29"/>
      <c r="M295" s="29"/>
      <c r="N295" s="29">
        <v>15</v>
      </c>
      <c r="O295" s="29"/>
      <c r="P295" s="29"/>
      <c r="Q295" s="28"/>
      <c r="R295" s="28"/>
      <c r="S295" s="28"/>
      <c r="T295" s="28"/>
      <c r="U295" s="28"/>
      <c r="V295" s="28"/>
      <c r="W295" s="28"/>
      <c r="X295" s="28"/>
      <c r="Y295" s="28"/>
      <c r="Z295" s="26"/>
      <c r="AA295" s="26"/>
      <c r="AB295" s="26"/>
      <c r="AC295" s="26"/>
      <c r="AD295" s="26"/>
      <c r="AE295" s="26"/>
      <c r="AF295" s="26"/>
      <c r="AG295" s="26"/>
    </row>
    <row r="296" spans="1:33" ht="20.100000000000001" customHeight="1" x14ac:dyDescent="0.15">
      <c r="A296" s="26">
        <v>16</v>
      </c>
      <c r="B296" s="26"/>
      <c r="C296" s="28" t="s">
        <v>58</v>
      </c>
      <c r="D296" s="28"/>
      <c r="E296" s="28"/>
      <c r="F296" s="28"/>
      <c r="G296" s="28"/>
      <c r="H296" s="28"/>
      <c r="I296" s="28"/>
      <c r="J296" s="28"/>
      <c r="K296" s="29">
        <v>14</v>
      </c>
      <c r="L296" s="29"/>
      <c r="M296" s="29"/>
      <c r="N296" s="29">
        <v>10</v>
      </c>
      <c r="O296" s="29"/>
      <c r="P296" s="29"/>
      <c r="Q296" s="28" t="s">
        <v>42</v>
      </c>
      <c r="R296" s="28"/>
      <c r="S296" s="28"/>
      <c r="T296" s="28" t="s">
        <v>71</v>
      </c>
      <c r="U296" s="28"/>
      <c r="V296" s="28"/>
      <c r="W296" s="28"/>
      <c r="X296" s="28"/>
      <c r="Y296" s="28"/>
      <c r="Z296" s="26"/>
      <c r="AA296" s="26"/>
      <c r="AB296" s="26"/>
      <c r="AC296" s="26"/>
      <c r="AD296" s="26"/>
      <c r="AE296" s="26"/>
      <c r="AF296" s="26"/>
      <c r="AG296" s="26"/>
    </row>
    <row r="297" spans="1:33" ht="20.100000000000001" customHeight="1" x14ac:dyDescent="0.15">
      <c r="A297" s="26">
        <v>17</v>
      </c>
      <c r="B297" s="26"/>
      <c r="C297" s="28"/>
      <c r="D297" s="28"/>
      <c r="E297" s="28"/>
      <c r="F297" s="28"/>
      <c r="G297" s="28"/>
      <c r="H297" s="28"/>
      <c r="I297" s="28"/>
      <c r="J297" s="28"/>
      <c r="K297" s="29"/>
      <c r="L297" s="29"/>
      <c r="M297" s="29"/>
      <c r="N297" s="29"/>
      <c r="O297" s="29"/>
      <c r="P297" s="29"/>
      <c r="Q297" s="28"/>
      <c r="R297" s="28"/>
      <c r="S297" s="28"/>
      <c r="T297" s="28"/>
      <c r="U297" s="28"/>
      <c r="V297" s="28"/>
      <c r="W297" s="28"/>
      <c r="X297" s="28"/>
      <c r="Y297" s="28"/>
      <c r="Z297" s="26"/>
      <c r="AA297" s="26"/>
      <c r="AB297" s="26"/>
      <c r="AC297" s="26"/>
      <c r="AD297" s="26"/>
      <c r="AE297" s="26"/>
      <c r="AF297" s="26"/>
      <c r="AG297" s="26"/>
    </row>
    <row r="298" spans="1:33" ht="20.100000000000001" customHeight="1" x14ac:dyDescent="0.15">
      <c r="A298" s="26">
        <v>18</v>
      </c>
      <c r="B298" s="26"/>
      <c r="C298" s="28"/>
      <c r="D298" s="28"/>
      <c r="E298" s="28"/>
      <c r="F298" s="28"/>
      <c r="G298" s="28"/>
      <c r="H298" s="28"/>
      <c r="I298" s="28"/>
      <c r="J298" s="28"/>
      <c r="K298" s="27"/>
      <c r="L298" s="27"/>
      <c r="M298" s="27"/>
      <c r="N298" s="27"/>
      <c r="O298" s="27"/>
      <c r="P298" s="27"/>
      <c r="Q298" s="28"/>
      <c r="R298" s="28"/>
      <c r="S298" s="28"/>
      <c r="T298" s="26"/>
      <c r="U298" s="26"/>
      <c r="V298" s="26"/>
      <c r="W298" s="26"/>
      <c r="X298" s="26"/>
      <c r="Y298" s="26"/>
      <c r="Z298" s="26"/>
      <c r="AA298" s="26"/>
      <c r="AB298" s="26"/>
      <c r="AC298" s="26"/>
      <c r="AD298" s="26"/>
      <c r="AE298" s="26"/>
      <c r="AF298" s="26"/>
      <c r="AG298" s="26"/>
    </row>
    <row r="299" spans="1:33" ht="20.100000000000001" customHeight="1" x14ac:dyDescent="0.15">
      <c r="A299" s="26">
        <v>19</v>
      </c>
      <c r="B299" s="26"/>
      <c r="C299" s="28"/>
      <c r="D299" s="28"/>
      <c r="E299" s="28"/>
      <c r="F299" s="28"/>
      <c r="G299" s="28"/>
      <c r="H299" s="28"/>
      <c r="I299" s="28"/>
      <c r="J299" s="28"/>
      <c r="K299" s="27"/>
      <c r="L299" s="27"/>
      <c r="M299" s="27"/>
      <c r="N299" s="27"/>
      <c r="O299" s="27"/>
      <c r="P299" s="27"/>
      <c r="Q299" s="26"/>
      <c r="R299" s="26"/>
      <c r="S299" s="26"/>
      <c r="T299" s="26"/>
      <c r="U299" s="26"/>
      <c r="V299" s="26"/>
      <c r="W299" s="26"/>
      <c r="X299" s="26"/>
      <c r="Y299" s="26"/>
      <c r="Z299" s="26"/>
      <c r="AA299" s="26"/>
      <c r="AB299" s="26"/>
      <c r="AC299" s="26"/>
      <c r="AD299" s="26"/>
      <c r="AE299" s="26"/>
      <c r="AF299" s="26"/>
      <c r="AG299" s="26"/>
    </row>
    <row r="300" spans="1:33" ht="20.100000000000001" customHeight="1" x14ac:dyDescent="0.15">
      <c r="A300" s="26">
        <v>20</v>
      </c>
      <c r="B300" s="26"/>
      <c r="C300" s="28"/>
      <c r="D300" s="28"/>
      <c r="E300" s="28"/>
      <c r="F300" s="28"/>
      <c r="G300" s="28"/>
      <c r="H300" s="28"/>
      <c r="I300" s="28"/>
      <c r="J300" s="28"/>
      <c r="K300" s="27"/>
      <c r="L300" s="27"/>
      <c r="M300" s="27"/>
      <c r="N300" s="27"/>
      <c r="O300" s="27"/>
      <c r="P300" s="27"/>
      <c r="Q300" s="28"/>
      <c r="R300" s="28"/>
      <c r="S300" s="28"/>
      <c r="T300" s="26"/>
      <c r="U300" s="26"/>
      <c r="V300" s="26"/>
      <c r="W300" s="26"/>
      <c r="X300" s="26"/>
      <c r="Y300" s="26"/>
      <c r="Z300" s="26"/>
      <c r="AA300" s="26"/>
      <c r="AB300" s="26"/>
      <c r="AC300" s="26"/>
      <c r="AD300" s="26"/>
      <c r="AE300" s="26"/>
      <c r="AF300" s="26"/>
      <c r="AG300" s="26"/>
    </row>
    <row r="301" spans="1:33" ht="20.100000000000001" customHeight="1" x14ac:dyDescent="0.15">
      <c r="A301" s="26">
        <v>21</v>
      </c>
      <c r="B301" s="26"/>
      <c r="C301" s="28"/>
      <c r="D301" s="28"/>
      <c r="E301" s="28"/>
      <c r="F301" s="28"/>
      <c r="G301" s="28"/>
      <c r="H301" s="28"/>
      <c r="I301" s="28"/>
      <c r="J301" s="28"/>
      <c r="K301" s="27"/>
      <c r="L301" s="27"/>
      <c r="M301" s="27"/>
      <c r="N301" s="27"/>
      <c r="O301" s="27"/>
      <c r="P301" s="27"/>
      <c r="Q301" s="28"/>
      <c r="R301" s="28"/>
      <c r="S301" s="28"/>
      <c r="T301" s="26"/>
      <c r="U301" s="26"/>
      <c r="V301" s="26"/>
      <c r="W301" s="26"/>
      <c r="X301" s="26"/>
      <c r="Y301" s="26"/>
      <c r="Z301" s="26"/>
      <c r="AA301" s="26"/>
      <c r="AB301" s="26"/>
      <c r="AC301" s="26"/>
      <c r="AD301" s="26"/>
      <c r="AE301" s="26"/>
      <c r="AF301" s="26"/>
      <c r="AG301" s="26"/>
    </row>
    <row r="302" spans="1:33" ht="20.100000000000001" customHeight="1" x14ac:dyDescent="0.15">
      <c r="A302" s="26">
        <v>22</v>
      </c>
      <c r="B302" s="26"/>
      <c r="C302" s="28"/>
      <c r="D302" s="28"/>
      <c r="E302" s="28"/>
      <c r="F302" s="28"/>
      <c r="G302" s="28"/>
      <c r="H302" s="28"/>
      <c r="I302" s="28"/>
      <c r="J302" s="28"/>
      <c r="K302" s="27"/>
      <c r="L302" s="27"/>
      <c r="M302" s="27"/>
      <c r="N302" s="27"/>
      <c r="O302" s="27"/>
      <c r="P302" s="27"/>
      <c r="Q302" s="26"/>
      <c r="R302" s="26"/>
      <c r="S302" s="26"/>
      <c r="T302" s="26"/>
      <c r="U302" s="26"/>
      <c r="V302" s="26"/>
      <c r="W302" s="26"/>
      <c r="X302" s="26"/>
      <c r="Y302" s="26"/>
      <c r="Z302" s="26"/>
      <c r="AA302" s="26"/>
      <c r="AB302" s="26"/>
      <c r="AC302" s="26"/>
      <c r="AD302" s="26"/>
      <c r="AE302" s="26"/>
      <c r="AF302" s="26"/>
      <c r="AG302" s="26"/>
    </row>
    <row r="303" spans="1:33" ht="20.100000000000001" customHeight="1" x14ac:dyDescent="0.15">
      <c r="A303" s="26">
        <v>23</v>
      </c>
      <c r="B303" s="26"/>
      <c r="C303" s="28"/>
      <c r="D303" s="28"/>
      <c r="E303" s="28"/>
      <c r="F303" s="28"/>
      <c r="G303" s="28"/>
      <c r="H303" s="28"/>
      <c r="I303" s="28"/>
      <c r="J303" s="28"/>
      <c r="K303" s="27"/>
      <c r="L303" s="27"/>
      <c r="M303" s="27"/>
      <c r="N303" s="27"/>
      <c r="O303" s="27"/>
      <c r="P303" s="27"/>
      <c r="Q303" s="28"/>
      <c r="R303" s="28"/>
      <c r="S303" s="28"/>
      <c r="T303" s="26"/>
      <c r="U303" s="26"/>
      <c r="V303" s="26"/>
      <c r="W303" s="26"/>
      <c r="X303" s="26"/>
      <c r="Y303" s="26"/>
      <c r="Z303" s="26"/>
      <c r="AA303" s="26"/>
      <c r="AB303" s="26"/>
      <c r="AC303" s="26"/>
      <c r="AD303" s="26"/>
      <c r="AE303" s="26"/>
      <c r="AF303" s="26"/>
      <c r="AG303" s="26"/>
    </row>
    <row r="304" spans="1:33" ht="20.100000000000001" customHeight="1" x14ac:dyDescent="0.15">
      <c r="A304" s="26">
        <v>24</v>
      </c>
      <c r="B304" s="26"/>
      <c r="C304" s="26"/>
      <c r="D304" s="26"/>
      <c r="E304" s="26"/>
      <c r="F304" s="26"/>
      <c r="G304" s="26"/>
      <c r="H304" s="26"/>
      <c r="I304" s="26"/>
      <c r="J304" s="26"/>
      <c r="K304" s="27"/>
      <c r="L304" s="27"/>
      <c r="M304" s="27"/>
      <c r="N304" s="27"/>
      <c r="O304" s="27"/>
      <c r="P304" s="27"/>
      <c r="Q304" s="26"/>
      <c r="R304" s="26"/>
      <c r="S304" s="26"/>
      <c r="T304" s="26"/>
      <c r="U304" s="26"/>
      <c r="V304" s="26"/>
      <c r="W304" s="26"/>
      <c r="X304" s="26"/>
      <c r="Y304" s="26"/>
      <c r="Z304" s="26"/>
      <c r="AA304" s="26"/>
      <c r="AB304" s="26"/>
      <c r="AC304" s="26"/>
      <c r="AD304" s="26"/>
      <c r="AE304" s="26"/>
      <c r="AF304" s="26"/>
      <c r="AG304" s="26"/>
    </row>
    <row r="305" spans="1:33" ht="20.100000000000001" customHeight="1" x14ac:dyDescent="0.15">
      <c r="A305" s="26">
        <v>25</v>
      </c>
      <c r="B305" s="26"/>
      <c r="C305" s="26"/>
      <c r="D305" s="26"/>
      <c r="E305" s="26"/>
      <c r="F305" s="26"/>
      <c r="G305" s="26"/>
      <c r="H305" s="26"/>
      <c r="I305" s="26"/>
      <c r="J305" s="26"/>
      <c r="K305" s="27"/>
      <c r="L305" s="27"/>
      <c r="M305" s="27"/>
      <c r="N305" s="27"/>
      <c r="O305" s="27"/>
      <c r="P305" s="27"/>
      <c r="Q305" s="26"/>
      <c r="R305" s="26"/>
      <c r="S305" s="26"/>
      <c r="T305" s="26"/>
      <c r="U305" s="26"/>
      <c r="V305" s="26"/>
      <c r="W305" s="26"/>
      <c r="X305" s="26"/>
      <c r="Y305" s="26"/>
      <c r="Z305" s="26"/>
      <c r="AA305" s="26"/>
      <c r="AB305" s="26"/>
      <c r="AC305" s="26"/>
      <c r="AD305" s="26"/>
      <c r="AE305" s="26"/>
      <c r="AF305" s="26"/>
      <c r="AG305" s="26"/>
    </row>
    <row r="306" spans="1:33" ht="20.100000000000001" customHeight="1" x14ac:dyDescent="0.15">
      <c r="A306" s="26">
        <v>26</v>
      </c>
      <c r="B306" s="26"/>
      <c r="C306" s="26"/>
      <c r="D306" s="26"/>
      <c r="E306" s="26"/>
      <c r="F306" s="26"/>
      <c r="G306" s="26"/>
      <c r="H306" s="26"/>
      <c r="I306" s="26"/>
      <c r="J306" s="26"/>
      <c r="K306" s="27"/>
      <c r="L306" s="27"/>
      <c r="M306" s="27"/>
      <c r="N306" s="27"/>
      <c r="O306" s="27"/>
      <c r="P306" s="27"/>
      <c r="Q306" s="26"/>
      <c r="R306" s="26"/>
      <c r="S306" s="26"/>
      <c r="T306" s="26"/>
      <c r="U306" s="26"/>
      <c r="V306" s="26"/>
      <c r="W306" s="26"/>
      <c r="X306" s="26"/>
      <c r="Y306" s="26"/>
      <c r="Z306" s="26"/>
      <c r="AA306" s="26"/>
      <c r="AB306" s="26"/>
      <c r="AC306" s="26"/>
      <c r="AD306" s="26"/>
      <c r="AE306" s="26"/>
      <c r="AF306" s="26"/>
      <c r="AG306" s="26"/>
    </row>
    <row r="307" spans="1:33" ht="20.100000000000001" customHeight="1" x14ac:dyDescent="0.15">
      <c r="A307" s="26">
        <v>27</v>
      </c>
      <c r="B307" s="26"/>
      <c r="C307" s="26"/>
      <c r="D307" s="26"/>
      <c r="E307" s="26"/>
      <c r="F307" s="26"/>
      <c r="G307" s="26"/>
      <c r="H307" s="26"/>
      <c r="I307" s="26"/>
      <c r="J307" s="26"/>
      <c r="K307" s="27"/>
      <c r="L307" s="27"/>
      <c r="M307" s="27"/>
      <c r="N307" s="27"/>
      <c r="O307" s="27"/>
      <c r="P307" s="27"/>
      <c r="Q307" s="26"/>
      <c r="R307" s="26"/>
      <c r="S307" s="26"/>
      <c r="T307" s="26"/>
      <c r="U307" s="26"/>
      <c r="V307" s="26"/>
      <c r="W307" s="26"/>
      <c r="X307" s="26"/>
      <c r="Y307" s="26"/>
      <c r="Z307" s="26"/>
      <c r="AA307" s="26"/>
      <c r="AB307" s="26"/>
      <c r="AC307" s="26"/>
      <c r="AD307" s="26"/>
      <c r="AE307" s="26"/>
      <c r="AF307" s="26"/>
      <c r="AG307" s="26"/>
    </row>
    <row r="308" spans="1:33" ht="20.100000000000001" customHeight="1" x14ac:dyDescent="0.15">
      <c r="A308" s="26">
        <v>28</v>
      </c>
      <c r="B308" s="26"/>
      <c r="C308" s="26"/>
      <c r="D308" s="26"/>
      <c r="E308" s="26"/>
      <c r="F308" s="26"/>
      <c r="G308" s="26"/>
      <c r="H308" s="26"/>
      <c r="I308" s="26"/>
      <c r="J308" s="26"/>
      <c r="K308" s="27"/>
      <c r="L308" s="27"/>
      <c r="M308" s="27"/>
      <c r="N308" s="27"/>
      <c r="O308" s="27"/>
      <c r="P308" s="27"/>
      <c r="Q308" s="26"/>
      <c r="R308" s="26"/>
      <c r="S308" s="26"/>
      <c r="T308" s="26"/>
      <c r="U308" s="26"/>
      <c r="V308" s="26"/>
      <c r="W308" s="26"/>
      <c r="X308" s="26"/>
      <c r="Y308" s="26"/>
      <c r="Z308" s="26"/>
      <c r="AA308" s="26"/>
      <c r="AB308" s="26"/>
      <c r="AC308" s="26"/>
      <c r="AD308" s="26"/>
      <c r="AE308" s="26"/>
      <c r="AF308" s="26"/>
      <c r="AG308" s="26"/>
    </row>
    <row r="309" spans="1:33" ht="20.100000000000001" customHeight="1" x14ac:dyDescent="0.15">
      <c r="A309" s="26">
        <v>29</v>
      </c>
      <c r="B309" s="26"/>
      <c r="C309" s="26"/>
      <c r="D309" s="26"/>
      <c r="E309" s="26"/>
      <c r="F309" s="26"/>
      <c r="G309" s="26"/>
      <c r="H309" s="26"/>
      <c r="I309" s="26"/>
      <c r="J309" s="26"/>
      <c r="K309" s="27"/>
      <c r="L309" s="27"/>
      <c r="M309" s="27"/>
      <c r="N309" s="27"/>
      <c r="O309" s="27"/>
      <c r="P309" s="27"/>
      <c r="Q309" s="26"/>
      <c r="R309" s="26"/>
      <c r="S309" s="26"/>
      <c r="T309" s="26"/>
      <c r="U309" s="26"/>
      <c r="V309" s="26"/>
      <c r="W309" s="26"/>
      <c r="X309" s="26"/>
      <c r="Y309" s="26"/>
      <c r="Z309" s="26"/>
      <c r="AA309" s="26"/>
      <c r="AB309" s="26"/>
      <c r="AC309" s="26"/>
      <c r="AD309" s="26"/>
      <c r="AE309" s="26"/>
      <c r="AF309" s="26"/>
      <c r="AG309" s="26"/>
    </row>
    <row r="310" spans="1:33" ht="20.100000000000001" customHeight="1" x14ac:dyDescent="0.15">
      <c r="A310" s="26">
        <v>30</v>
      </c>
      <c r="B310" s="26"/>
      <c r="C310" s="26"/>
      <c r="D310" s="26"/>
      <c r="E310" s="26"/>
      <c r="F310" s="26"/>
      <c r="G310" s="26"/>
      <c r="H310" s="26"/>
      <c r="I310" s="26"/>
      <c r="J310" s="26"/>
      <c r="K310" s="27"/>
      <c r="L310" s="27"/>
      <c r="M310" s="27"/>
      <c r="N310" s="27"/>
      <c r="O310" s="27"/>
      <c r="P310" s="27"/>
      <c r="Q310" s="26"/>
      <c r="R310" s="26"/>
      <c r="S310" s="26"/>
      <c r="T310" s="26"/>
      <c r="U310" s="26"/>
      <c r="V310" s="26"/>
      <c r="W310" s="26"/>
      <c r="X310" s="26"/>
      <c r="Y310" s="26"/>
      <c r="Z310" s="26"/>
      <c r="AA310" s="26"/>
      <c r="AB310" s="26"/>
      <c r="AC310" s="26"/>
      <c r="AD310" s="26"/>
      <c r="AE310" s="26"/>
      <c r="AF310" s="26"/>
      <c r="AG310" s="26"/>
    </row>
    <row r="311" spans="1:33" ht="13.5" customHeight="1" x14ac:dyDescent="0.15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</row>
    <row r="312" spans="1:33" ht="18" customHeight="1" x14ac:dyDescent="0.15">
      <c r="A312" s="23" t="s">
        <v>25</v>
      </c>
      <c r="B312" s="23"/>
      <c r="C312" s="23"/>
      <c r="D312" s="23"/>
      <c r="E312" s="23"/>
      <c r="F312" s="23" t="s">
        <v>26</v>
      </c>
      <c r="G312" s="23"/>
      <c r="H312" s="23"/>
      <c r="I312" s="23"/>
      <c r="J312" s="23"/>
      <c r="K312" s="23" t="s">
        <v>27</v>
      </c>
      <c r="L312" s="23"/>
      <c r="M312" s="23"/>
      <c r="N312" s="23"/>
      <c r="O312" s="23"/>
      <c r="P312" s="23" t="s">
        <v>28</v>
      </c>
      <c r="Q312" s="23"/>
      <c r="R312" s="23"/>
      <c r="S312" s="23"/>
      <c r="T312" s="23"/>
      <c r="U312" s="23" t="s">
        <v>29</v>
      </c>
      <c r="V312" s="23"/>
      <c r="W312" s="23"/>
      <c r="X312" s="23"/>
      <c r="Y312" s="23" t="s">
        <v>30</v>
      </c>
      <c r="Z312" s="23"/>
      <c r="AA312" s="23"/>
      <c r="AB312" s="23"/>
      <c r="AC312" s="23" t="s">
        <v>31</v>
      </c>
      <c r="AD312" s="23"/>
      <c r="AE312" s="23"/>
      <c r="AF312" s="23"/>
      <c r="AG312" s="23"/>
    </row>
    <row r="313" spans="1:33" ht="18" customHeight="1" x14ac:dyDescent="0.15">
      <c r="A313" s="20">
        <f>COUNTA(C281:J310)</f>
        <v>16</v>
      </c>
      <c r="B313" s="20"/>
      <c r="C313" s="20"/>
      <c r="D313" s="20"/>
      <c r="E313" s="20"/>
      <c r="F313" s="21">
        <f>ROUNDDOWN(AVERAGE(K281:M310),0)</f>
        <v>23</v>
      </c>
      <c r="G313" s="21"/>
      <c r="H313" s="21"/>
      <c r="I313" s="21"/>
      <c r="J313" s="21"/>
      <c r="K313" s="21">
        <f>ROUNDDOWN(AVERAGE(N281:P310),0)</f>
        <v>17</v>
      </c>
      <c r="L313" s="21"/>
      <c r="M313" s="21"/>
      <c r="N313" s="21"/>
      <c r="O313" s="21"/>
      <c r="P313" s="20">
        <f>COUNTA(Q281:S310)</f>
        <v>4</v>
      </c>
      <c r="Q313" s="20"/>
      <c r="R313" s="20"/>
      <c r="S313" s="20"/>
      <c r="T313" s="20"/>
      <c r="U313" s="21">
        <f>ROUNDDOWN((P313/A313*100),0)</f>
        <v>25</v>
      </c>
      <c r="V313" s="21"/>
      <c r="W313" s="21"/>
      <c r="X313" s="21"/>
      <c r="Y313" s="25">
        <f>ROUNDDOWN((K313/F313*100),0)</f>
        <v>73</v>
      </c>
      <c r="Z313" s="25"/>
      <c r="AA313" s="25"/>
      <c r="AB313" s="25"/>
      <c r="AC313" s="21">
        <f>ROUNDDOWN(((A313-COUNTA(T281:Y310))/A313*100),0)</f>
        <v>75</v>
      </c>
      <c r="AD313" s="21"/>
      <c r="AE313" s="21"/>
      <c r="AF313" s="21"/>
      <c r="AG313" s="21"/>
    </row>
    <row r="314" spans="1:33" ht="18" customHeight="1" x14ac:dyDescent="0.15">
      <c r="A314" s="23" t="s">
        <v>33</v>
      </c>
      <c r="B314" s="23"/>
      <c r="C314" s="23"/>
      <c r="D314" s="23"/>
      <c r="E314" s="23"/>
      <c r="F314" s="24" t="s">
        <v>34</v>
      </c>
      <c r="G314" s="24"/>
      <c r="H314" s="24"/>
      <c r="I314" s="24"/>
      <c r="J314" s="24"/>
      <c r="K314" s="23" t="s">
        <v>35</v>
      </c>
      <c r="L314" s="23"/>
      <c r="M314" s="23"/>
      <c r="N314" s="23"/>
      <c r="O314" s="23"/>
      <c r="P314" s="19"/>
      <c r="Q314" s="19"/>
      <c r="R314" s="19"/>
      <c r="S314" s="19"/>
      <c r="T314" s="19"/>
      <c r="U314" s="19"/>
      <c r="V314" s="19"/>
      <c r="W314" s="19"/>
      <c r="X314" s="19"/>
      <c r="Y314" s="23" t="s">
        <v>36</v>
      </c>
      <c r="Z314" s="23"/>
      <c r="AA314" s="23"/>
      <c r="AB314" s="23"/>
      <c r="AC314" s="19"/>
      <c r="AD314" s="19"/>
      <c r="AE314" s="19"/>
      <c r="AF314" s="19"/>
      <c r="AG314" s="19"/>
    </row>
    <row r="315" spans="1:33" ht="18" customHeight="1" x14ac:dyDescent="0.15">
      <c r="A315" s="20">
        <f>A313-P313</f>
        <v>12</v>
      </c>
      <c r="B315" s="20"/>
      <c r="C315" s="20"/>
      <c r="D315" s="20"/>
      <c r="E315" s="20"/>
      <c r="F315" s="21">
        <f>((SUM(K281:M310)-SUMIF(Q281:S310,"伐倒",K281:M310))/A315)</f>
        <v>25.833333333333332</v>
      </c>
      <c r="G315" s="21"/>
      <c r="H315" s="21"/>
      <c r="I315" s="21"/>
      <c r="J315" s="21"/>
      <c r="K315" s="21">
        <f>ROUNDDOWN(((SUM(N281:P310)-SUMIF(Q281:S310,"伐倒",N281:P310))/A315),0)</f>
        <v>19</v>
      </c>
      <c r="L315" s="21"/>
      <c r="M315" s="21"/>
      <c r="N315" s="21"/>
      <c r="O315" s="21"/>
      <c r="P315" s="20"/>
      <c r="Q315" s="20"/>
      <c r="R315" s="20"/>
      <c r="S315" s="20"/>
      <c r="T315" s="20"/>
      <c r="U315" s="20"/>
      <c r="V315" s="20"/>
      <c r="W315" s="20"/>
      <c r="X315" s="20"/>
      <c r="Y315" s="21">
        <f>ROUNDDOWN(K315/F315*100,0)</f>
        <v>73</v>
      </c>
      <c r="Z315" s="21"/>
      <c r="AA315" s="21"/>
      <c r="AB315" s="21"/>
      <c r="AC315" s="22"/>
      <c r="AD315" s="22"/>
      <c r="AE315" s="22"/>
      <c r="AF315" s="22"/>
      <c r="AG315" s="22"/>
    </row>
    <row r="316" spans="1:33" ht="18" customHeight="1" x14ac:dyDescent="0.15">
      <c r="A316" s="9" t="s">
        <v>32</v>
      </c>
      <c r="B316" s="9"/>
      <c r="C316" s="9"/>
      <c r="D316" s="9"/>
      <c r="E316" s="9"/>
      <c r="F316" s="9"/>
      <c r="G316" s="9"/>
      <c r="H316" s="9"/>
      <c r="I316" s="9"/>
      <c r="J316" s="9"/>
      <c r="K316" s="9"/>
      <c r="L316" s="9"/>
      <c r="M316" s="9"/>
      <c r="N316" s="9"/>
      <c r="O316" s="9"/>
      <c r="P316" s="9"/>
      <c r="Q316" s="9"/>
      <c r="R316" s="9"/>
      <c r="S316" s="9"/>
      <c r="T316" s="9"/>
      <c r="U316" s="9"/>
      <c r="V316" s="9"/>
      <c r="W316" s="9"/>
      <c r="X316" s="9"/>
      <c r="Y316" s="9"/>
      <c r="Z316" s="9"/>
      <c r="AA316" s="9"/>
      <c r="AB316" s="9"/>
      <c r="AC316" s="9"/>
      <c r="AD316" s="9"/>
      <c r="AE316" s="9"/>
      <c r="AF316" s="9"/>
      <c r="AG316" s="9"/>
    </row>
    <row r="317" spans="1:33" ht="15.95" customHeight="1" x14ac:dyDescent="0.15">
      <c r="A317" s="10" t="s">
        <v>38</v>
      </c>
      <c r="B317" s="11"/>
      <c r="C317" s="11"/>
      <c r="D317" s="11"/>
      <c r="E317" s="11"/>
      <c r="F317" s="11"/>
      <c r="G317" s="11"/>
      <c r="H317" s="11"/>
      <c r="I317" s="11"/>
      <c r="J317" s="11"/>
      <c r="K317" s="11"/>
      <c r="L317" s="11"/>
      <c r="M317" s="11"/>
      <c r="N317" s="11"/>
      <c r="O317" s="11"/>
      <c r="P317" s="11"/>
      <c r="Q317" s="11"/>
      <c r="R317" s="11"/>
      <c r="S317" s="11"/>
      <c r="T317" s="11"/>
      <c r="U317" s="11"/>
      <c r="V317" s="11"/>
      <c r="W317" s="11"/>
      <c r="X317" s="11"/>
      <c r="Y317" s="11"/>
      <c r="Z317" s="11"/>
      <c r="AA317" s="11"/>
      <c r="AB317" s="11"/>
      <c r="AC317" s="11"/>
      <c r="AD317" s="11"/>
      <c r="AE317" s="11"/>
      <c r="AF317" s="11"/>
      <c r="AG317" s="12"/>
    </row>
    <row r="318" spans="1:33" ht="15.95" customHeight="1" x14ac:dyDescent="0.15">
      <c r="A318" s="13"/>
      <c r="B318" s="14"/>
      <c r="C318" s="14"/>
      <c r="D318" s="14"/>
      <c r="E318" s="14"/>
      <c r="F318" s="14"/>
      <c r="G318" s="14"/>
      <c r="H318" s="14"/>
      <c r="I318" s="14"/>
      <c r="J318" s="14"/>
      <c r="K318" s="14"/>
      <c r="L318" s="14"/>
      <c r="M318" s="14"/>
      <c r="N318" s="14"/>
      <c r="O318" s="14"/>
      <c r="P318" s="14"/>
      <c r="Q318" s="14"/>
      <c r="R318" s="14"/>
      <c r="S318" s="14"/>
      <c r="T318" s="14"/>
      <c r="U318" s="14"/>
      <c r="V318" s="14"/>
      <c r="W318" s="14"/>
      <c r="X318" s="14"/>
      <c r="Y318" s="14"/>
      <c r="Z318" s="14"/>
      <c r="AA318" s="14"/>
      <c r="AB318" s="14"/>
      <c r="AC318" s="14"/>
      <c r="AD318" s="14"/>
      <c r="AE318" s="14"/>
      <c r="AF318" s="14"/>
      <c r="AG318" s="15"/>
    </row>
    <row r="319" spans="1:33" ht="15.95" customHeight="1" x14ac:dyDescent="0.15">
      <c r="A319" s="13"/>
      <c r="B319" s="14"/>
      <c r="C319" s="14"/>
      <c r="D319" s="14"/>
      <c r="E319" s="14"/>
      <c r="F319" s="14"/>
      <c r="G319" s="14"/>
      <c r="H319" s="14"/>
      <c r="I319" s="14"/>
      <c r="J319" s="14"/>
      <c r="K319" s="14"/>
      <c r="L319" s="14"/>
      <c r="M319" s="14"/>
      <c r="N319" s="14"/>
      <c r="O319" s="14"/>
      <c r="P319" s="14"/>
      <c r="Q319" s="14"/>
      <c r="R319" s="14"/>
      <c r="S319" s="14"/>
      <c r="T319" s="14"/>
      <c r="U319" s="14"/>
      <c r="V319" s="14"/>
      <c r="W319" s="14"/>
      <c r="X319" s="14"/>
      <c r="Y319" s="14"/>
      <c r="Z319" s="14"/>
      <c r="AA319" s="14"/>
      <c r="AB319" s="14"/>
      <c r="AC319" s="14"/>
      <c r="AD319" s="14"/>
      <c r="AE319" s="14"/>
      <c r="AF319" s="14"/>
      <c r="AG319" s="15"/>
    </row>
    <row r="320" spans="1:33" ht="15.95" customHeight="1" x14ac:dyDescent="0.15">
      <c r="A320" s="13"/>
      <c r="B320" s="14"/>
      <c r="C320" s="14"/>
      <c r="D320" s="14"/>
      <c r="E320" s="14"/>
      <c r="F320" s="14"/>
      <c r="G320" s="14"/>
      <c r="H320" s="14"/>
      <c r="I320" s="14"/>
      <c r="J320" s="14"/>
      <c r="K320" s="14"/>
      <c r="L320" s="14"/>
      <c r="M320" s="14"/>
      <c r="N320" s="14"/>
      <c r="O320" s="14"/>
      <c r="P320" s="14"/>
      <c r="Q320" s="14"/>
      <c r="R320" s="14"/>
      <c r="S320" s="14"/>
      <c r="T320" s="14"/>
      <c r="U320" s="14"/>
      <c r="V320" s="14"/>
      <c r="W320" s="14"/>
      <c r="X320" s="14"/>
      <c r="Y320" s="14"/>
      <c r="Z320" s="14"/>
      <c r="AA320" s="14"/>
      <c r="AB320" s="14"/>
      <c r="AC320" s="14"/>
      <c r="AD320" s="14"/>
      <c r="AE320" s="14"/>
      <c r="AF320" s="14"/>
      <c r="AG320" s="15"/>
    </row>
    <row r="321" spans="1:33" ht="15.95" customHeight="1" x14ac:dyDescent="0.15">
      <c r="A321" s="16"/>
      <c r="B321" s="17"/>
      <c r="C321" s="17"/>
      <c r="D321" s="17"/>
      <c r="E321" s="17"/>
      <c r="F321" s="17"/>
      <c r="G321" s="17"/>
      <c r="H321" s="17"/>
      <c r="I321" s="17"/>
      <c r="J321" s="17"/>
      <c r="K321" s="17"/>
      <c r="L321" s="17"/>
      <c r="M321" s="17"/>
      <c r="N321" s="17"/>
      <c r="O321" s="17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17"/>
      <c r="AC321" s="17"/>
      <c r="AD321" s="17"/>
      <c r="AE321" s="17"/>
      <c r="AF321" s="17"/>
      <c r="AG321" s="18"/>
    </row>
  </sheetData>
  <mergeCells count="867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4:AG114"/>
    <mergeCell ref="A113:G114"/>
    <mergeCell ref="H113:L11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C208:AG208"/>
    <mergeCell ref="A209:AG209"/>
    <mergeCell ref="A210:AG214"/>
    <mergeCell ref="A208:E208"/>
    <mergeCell ref="F208:J208"/>
    <mergeCell ref="K208:O208"/>
    <mergeCell ref="P208:T208"/>
    <mergeCell ref="U208:X208"/>
    <mergeCell ref="Y208:AB208"/>
    <mergeCell ref="A215:AG215"/>
    <mergeCell ref="A216:S216"/>
    <mergeCell ref="T216:Y216"/>
    <mergeCell ref="Z216:AG216"/>
    <mergeCell ref="A217:D217"/>
    <mergeCell ref="E217:G217"/>
    <mergeCell ref="H217:J217"/>
    <mergeCell ref="K217:AG217"/>
    <mergeCell ref="A218:G219"/>
    <mergeCell ref="H218:L218"/>
    <mergeCell ref="M218:Q218"/>
    <mergeCell ref="R218:V218"/>
    <mergeCell ref="W218:AA218"/>
    <mergeCell ref="AB218:AG218"/>
    <mergeCell ref="H219:L219"/>
    <mergeCell ref="M219:Q219"/>
    <mergeCell ref="R219:V219"/>
    <mergeCell ref="W219:AA219"/>
    <mergeCell ref="AB219:AG219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AB221:AG221"/>
    <mergeCell ref="A222:L222"/>
    <mergeCell ref="M222:Q222"/>
    <mergeCell ref="R222:V222"/>
    <mergeCell ref="W222:AA222"/>
    <mergeCell ref="AB222:AG222"/>
    <mergeCell ref="A223:AG223"/>
    <mergeCell ref="A276:AG276"/>
    <mergeCell ref="A277:D277"/>
    <mergeCell ref="E277:G277"/>
    <mergeCell ref="H277:J277"/>
    <mergeCell ref="K277:AG277"/>
    <mergeCell ref="A278:AG278"/>
    <mergeCell ref="A279:B280"/>
    <mergeCell ref="C279:J280"/>
    <mergeCell ref="K279:M280"/>
    <mergeCell ref="N279:P280"/>
    <mergeCell ref="Q279:S280"/>
    <mergeCell ref="T279:Y280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82:B282"/>
    <mergeCell ref="C282:J282"/>
    <mergeCell ref="K282:M282"/>
    <mergeCell ref="N282:P282"/>
    <mergeCell ref="Q282:S282"/>
    <mergeCell ref="T282:Y282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4:B284"/>
    <mergeCell ref="C284:J284"/>
    <mergeCell ref="K284:M284"/>
    <mergeCell ref="N284:P284"/>
    <mergeCell ref="Q284:S284"/>
    <mergeCell ref="T284:Y284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6:B286"/>
    <mergeCell ref="C286:J286"/>
    <mergeCell ref="K286:M286"/>
    <mergeCell ref="N286:P286"/>
    <mergeCell ref="Q286:S286"/>
    <mergeCell ref="T286:Y286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8:B288"/>
    <mergeCell ref="C288:J288"/>
    <mergeCell ref="K288:M288"/>
    <mergeCell ref="N288:P288"/>
    <mergeCell ref="Q288:S288"/>
    <mergeCell ref="T288:Y288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90:B290"/>
    <mergeCell ref="C290:J290"/>
    <mergeCell ref="K290:M290"/>
    <mergeCell ref="N290:P290"/>
    <mergeCell ref="Q290:S290"/>
    <mergeCell ref="T290:Y290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2:B292"/>
    <mergeCell ref="C292:J292"/>
    <mergeCell ref="K292:M292"/>
    <mergeCell ref="N292:P292"/>
    <mergeCell ref="Q292:S292"/>
    <mergeCell ref="T292:Y292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4:B294"/>
    <mergeCell ref="C294:J294"/>
    <mergeCell ref="K294:M294"/>
    <mergeCell ref="N294:P294"/>
    <mergeCell ref="Q294:S294"/>
    <mergeCell ref="T294:Y294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6:B296"/>
    <mergeCell ref="C296:J296"/>
    <mergeCell ref="K296:M296"/>
    <mergeCell ref="N296:P296"/>
    <mergeCell ref="Q296:S296"/>
    <mergeCell ref="T296:Y296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8:B298"/>
    <mergeCell ref="C298:J298"/>
    <mergeCell ref="K298:M298"/>
    <mergeCell ref="N298:P298"/>
    <mergeCell ref="Q298:S298"/>
    <mergeCell ref="T298:Y298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300:B300"/>
    <mergeCell ref="C300:J300"/>
    <mergeCell ref="K300:M300"/>
    <mergeCell ref="N300:P300"/>
    <mergeCell ref="Q300:S300"/>
    <mergeCell ref="T300:Y300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2:B302"/>
    <mergeCell ref="C302:J302"/>
    <mergeCell ref="K302:M302"/>
    <mergeCell ref="N302:P302"/>
    <mergeCell ref="Q302:S302"/>
    <mergeCell ref="T302:Y302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4:B304"/>
    <mergeCell ref="C304:J304"/>
    <mergeCell ref="K304:M304"/>
    <mergeCell ref="N304:P304"/>
    <mergeCell ref="Q304:S304"/>
    <mergeCell ref="T304:Y304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6:B306"/>
    <mergeCell ref="C306:J306"/>
    <mergeCell ref="K306:M306"/>
    <mergeCell ref="N306:P306"/>
    <mergeCell ref="Q306:S306"/>
    <mergeCell ref="T306:Y306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8:B308"/>
    <mergeCell ref="C308:J308"/>
    <mergeCell ref="K308:M308"/>
    <mergeCell ref="N308:P308"/>
    <mergeCell ref="Q308:S308"/>
    <mergeCell ref="T308:Y308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10:B310"/>
    <mergeCell ref="C310:J310"/>
    <mergeCell ref="K310:M310"/>
    <mergeCell ref="N310:P310"/>
    <mergeCell ref="Q310:S310"/>
    <mergeCell ref="T310:Y310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3:E313"/>
    <mergeCell ref="F313:J313"/>
    <mergeCell ref="K313:O313"/>
    <mergeCell ref="P313:T313"/>
    <mergeCell ref="U313:X313"/>
    <mergeCell ref="Y313:AB313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5:E315"/>
    <mergeCell ref="F315:J315"/>
    <mergeCell ref="K315:O315"/>
    <mergeCell ref="P315:T315"/>
    <mergeCell ref="U315:X315"/>
    <mergeCell ref="Y315:AB315"/>
    <mergeCell ref="AC315:AG315"/>
    <mergeCell ref="A316:AG316"/>
    <mergeCell ref="A317:AG321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58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51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79</v>
      </c>
      <c r="F3" s="28"/>
      <c r="G3" s="28"/>
      <c r="H3" s="36" t="s">
        <v>3</v>
      </c>
      <c r="I3" s="36"/>
      <c r="J3" s="36"/>
      <c r="K3" s="28" t="s">
        <v>72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53</v>
      </c>
      <c r="I5" s="28"/>
      <c r="J5" s="28"/>
      <c r="K5" s="28"/>
      <c r="L5" s="28"/>
      <c r="M5" s="28" t="s">
        <v>73</v>
      </c>
      <c r="N5" s="28"/>
      <c r="O5" s="28"/>
      <c r="P5" s="28"/>
      <c r="Q5" s="28"/>
      <c r="R5" s="28" t="s">
        <v>50</v>
      </c>
      <c r="S5" s="28"/>
      <c r="T5" s="28"/>
      <c r="U5" s="28"/>
      <c r="V5" s="28"/>
      <c r="W5" s="28" t="s">
        <v>74</v>
      </c>
      <c r="X5" s="28"/>
      <c r="Y5" s="28"/>
      <c r="Z5" s="28"/>
      <c r="AA5" s="28"/>
      <c r="AB5" s="28" t="s">
        <v>39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41</v>
      </c>
      <c r="I7" s="28"/>
      <c r="J7" s="28"/>
      <c r="K7" s="28"/>
      <c r="L7" s="28"/>
      <c r="M7" s="28">
        <v>15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0.9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37">
        <v>0.75</v>
      </c>
      <c r="AC8" s="37"/>
      <c r="AD8" s="37"/>
      <c r="AE8" s="37"/>
      <c r="AF8" s="37"/>
      <c r="AG8" s="37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79</v>
      </c>
      <c r="F63" s="28"/>
      <c r="G63" s="28"/>
      <c r="H63" s="36" t="s">
        <v>3</v>
      </c>
      <c r="I63" s="36"/>
      <c r="J63" s="36"/>
      <c r="K63" s="28" t="s">
        <v>75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76</v>
      </c>
      <c r="D67" s="28"/>
      <c r="E67" s="28"/>
      <c r="F67" s="28"/>
      <c r="G67" s="28"/>
      <c r="H67" s="28"/>
      <c r="I67" s="28"/>
      <c r="J67" s="28"/>
      <c r="K67" s="29">
        <v>14</v>
      </c>
      <c r="L67" s="29"/>
      <c r="M67" s="29"/>
      <c r="N67" s="29">
        <v>14</v>
      </c>
      <c r="O67" s="29"/>
      <c r="P67" s="29"/>
      <c r="Q67" s="28" t="s">
        <v>42</v>
      </c>
      <c r="R67" s="28"/>
      <c r="S67" s="28"/>
      <c r="T67" s="28" t="s">
        <v>77</v>
      </c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76</v>
      </c>
      <c r="D68" s="28"/>
      <c r="E68" s="28"/>
      <c r="F68" s="28"/>
      <c r="G68" s="28"/>
      <c r="H68" s="28"/>
      <c r="I68" s="28"/>
      <c r="J68" s="28"/>
      <c r="K68" s="29">
        <v>28</v>
      </c>
      <c r="L68" s="29"/>
      <c r="M68" s="29"/>
      <c r="N68" s="29">
        <v>21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76</v>
      </c>
      <c r="D69" s="28"/>
      <c r="E69" s="28"/>
      <c r="F69" s="28"/>
      <c r="G69" s="28"/>
      <c r="H69" s="28"/>
      <c r="I69" s="28"/>
      <c r="J69" s="28"/>
      <c r="K69" s="29">
        <v>22</v>
      </c>
      <c r="L69" s="29"/>
      <c r="M69" s="29"/>
      <c r="N69" s="29">
        <v>20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76</v>
      </c>
      <c r="D70" s="28"/>
      <c r="E70" s="28"/>
      <c r="F70" s="28"/>
      <c r="G70" s="28"/>
      <c r="H70" s="28"/>
      <c r="I70" s="28"/>
      <c r="J70" s="28"/>
      <c r="K70" s="29">
        <v>24</v>
      </c>
      <c r="L70" s="29"/>
      <c r="M70" s="29"/>
      <c r="N70" s="29">
        <v>20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76</v>
      </c>
      <c r="D71" s="28"/>
      <c r="E71" s="28"/>
      <c r="F71" s="28"/>
      <c r="G71" s="28"/>
      <c r="H71" s="28"/>
      <c r="I71" s="28"/>
      <c r="J71" s="28"/>
      <c r="K71" s="29">
        <v>14</v>
      </c>
      <c r="L71" s="29"/>
      <c r="M71" s="29"/>
      <c r="N71" s="29">
        <v>14</v>
      </c>
      <c r="O71" s="29"/>
      <c r="P71" s="29"/>
      <c r="Q71" s="28" t="s">
        <v>42</v>
      </c>
      <c r="R71" s="28"/>
      <c r="S71" s="28"/>
      <c r="T71" s="28" t="s">
        <v>77</v>
      </c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76</v>
      </c>
      <c r="D72" s="28"/>
      <c r="E72" s="28"/>
      <c r="F72" s="28"/>
      <c r="G72" s="28"/>
      <c r="H72" s="28"/>
      <c r="I72" s="28"/>
      <c r="J72" s="28"/>
      <c r="K72" s="29">
        <v>16</v>
      </c>
      <c r="L72" s="29"/>
      <c r="M72" s="29"/>
      <c r="N72" s="29">
        <v>15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76</v>
      </c>
      <c r="D73" s="28"/>
      <c r="E73" s="28"/>
      <c r="F73" s="28"/>
      <c r="G73" s="28"/>
      <c r="H73" s="28"/>
      <c r="I73" s="28"/>
      <c r="J73" s="28"/>
      <c r="K73" s="29">
        <v>34</v>
      </c>
      <c r="L73" s="29"/>
      <c r="M73" s="29"/>
      <c r="N73" s="29">
        <v>24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76</v>
      </c>
      <c r="D74" s="28"/>
      <c r="E74" s="28"/>
      <c r="F74" s="28"/>
      <c r="G74" s="28"/>
      <c r="H74" s="28"/>
      <c r="I74" s="28"/>
      <c r="J74" s="28"/>
      <c r="K74" s="29">
        <v>14</v>
      </c>
      <c r="L74" s="29"/>
      <c r="M74" s="29"/>
      <c r="N74" s="29">
        <v>14</v>
      </c>
      <c r="O74" s="29"/>
      <c r="P74" s="29"/>
      <c r="Q74" s="28" t="s">
        <v>42</v>
      </c>
      <c r="R74" s="28"/>
      <c r="S74" s="28"/>
      <c r="T74" s="28" t="s">
        <v>77</v>
      </c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76</v>
      </c>
      <c r="D75" s="28"/>
      <c r="E75" s="28"/>
      <c r="F75" s="28"/>
      <c r="G75" s="28"/>
      <c r="H75" s="28"/>
      <c r="I75" s="28"/>
      <c r="J75" s="28"/>
      <c r="K75" s="29">
        <v>16</v>
      </c>
      <c r="L75" s="29"/>
      <c r="M75" s="29"/>
      <c r="N75" s="29">
        <v>15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76</v>
      </c>
      <c r="D76" s="28"/>
      <c r="E76" s="28"/>
      <c r="F76" s="28"/>
      <c r="G76" s="28"/>
      <c r="H76" s="28"/>
      <c r="I76" s="28"/>
      <c r="J76" s="28"/>
      <c r="K76" s="29">
        <v>26</v>
      </c>
      <c r="L76" s="29"/>
      <c r="M76" s="29"/>
      <c r="N76" s="29">
        <v>20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76</v>
      </c>
      <c r="D77" s="28"/>
      <c r="E77" s="28"/>
      <c r="F77" s="28"/>
      <c r="G77" s="28"/>
      <c r="H77" s="28"/>
      <c r="I77" s="28"/>
      <c r="J77" s="28"/>
      <c r="K77" s="29">
        <v>16</v>
      </c>
      <c r="L77" s="29"/>
      <c r="M77" s="29"/>
      <c r="N77" s="29">
        <v>15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76</v>
      </c>
      <c r="D78" s="28"/>
      <c r="E78" s="28"/>
      <c r="F78" s="28"/>
      <c r="G78" s="28"/>
      <c r="H78" s="28"/>
      <c r="I78" s="28"/>
      <c r="J78" s="28"/>
      <c r="K78" s="29">
        <v>14</v>
      </c>
      <c r="L78" s="29"/>
      <c r="M78" s="29"/>
      <c r="N78" s="29">
        <v>14</v>
      </c>
      <c r="O78" s="29"/>
      <c r="P78" s="29"/>
      <c r="Q78" s="28" t="s">
        <v>42</v>
      </c>
      <c r="R78" s="28"/>
      <c r="S78" s="28"/>
      <c r="T78" s="28" t="s">
        <v>77</v>
      </c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76</v>
      </c>
      <c r="D79" s="28"/>
      <c r="E79" s="28"/>
      <c r="F79" s="28"/>
      <c r="G79" s="28"/>
      <c r="H79" s="28"/>
      <c r="I79" s="28"/>
      <c r="J79" s="28"/>
      <c r="K79" s="29">
        <v>18</v>
      </c>
      <c r="L79" s="29"/>
      <c r="M79" s="29"/>
      <c r="N79" s="29">
        <v>17</v>
      </c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76</v>
      </c>
      <c r="D80" s="28"/>
      <c r="E80" s="28"/>
      <c r="F80" s="28"/>
      <c r="G80" s="28"/>
      <c r="H80" s="28"/>
      <c r="I80" s="28"/>
      <c r="J80" s="28"/>
      <c r="K80" s="29">
        <v>20</v>
      </c>
      <c r="L80" s="29"/>
      <c r="M80" s="29"/>
      <c r="N80" s="29">
        <v>18</v>
      </c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 t="s">
        <v>76</v>
      </c>
      <c r="D81" s="28"/>
      <c r="E81" s="28"/>
      <c r="F81" s="28"/>
      <c r="G81" s="28"/>
      <c r="H81" s="28"/>
      <c r="I81" s="28"/>
      <c r="J81" s="28"/>
      <c r="K81" s="29">
        <v>18</v>
      </c>
      <c r="L81" s="29"/>
      <c r="M81" s="29"/>
      <c r="N81" s="29">
        <v>17</v>
      </c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 t="s">
        <v>76</v>
      </c>
      <c r="D82" s="28"/>
      <c r="E82" s="28"/>
      <c r="F82" s="28"/>
      <c r="G82" s="28"/>
      <c r="H82" s="28"/>
      <c r="I82" s="28"/>
      <c r="J82" s="28"/>
      <c r="K82" s="29">
        <v>16</v>
      </c>
      <c r="L82" s="29"/>
      <c r="M82" s="29"/>
      <c r="N82" s="29">
        <v>15</v>
      </c>
      <c r="O82" s="29"/>
      <c r="P82" s="29"/>
      <c r="Q82" s="28" t="s">
        <v>42</v>
      </c>
      <c r="R82" s="28"/>
      <c r="S82" s="28"/>
      <c r="T82" s="28" t="s">
        <v>78</v>
      </c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 t="s">
        <v>76</v>
      </c>
      <c r="D83" s="28"/>
      <c r="E83" s="28"/>
      <c r="F83" s="28"/>
      <c r="G83" s="28"/>
      <c r="H83" s="28"/>
      <c r="I83" s="28"/>
      <c r="J83" s="28"/>
      <c r="K83" s="29">
        <v>14</v>
      </c>
      <c r="L83" s="29"/>
      <c r="M83" s="29"/>
      <c r="N83" s="29">
        <v>14</v>
      </c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8" t="s">
        <v>76</v>
      </c>
      <c r="D84" s="28"/>
      <c r="E84" s="28"/>
      <c r="F84" s="28"/>
      <c r="G84" s="28"/>
      <c r="H84" s="28"/>
      <c r="I84" s="28"/>
      <c r="J84" s="28"/>
      <c r="K84" s="27">
        <v>18</v>
      </c>
      <c r="L84" s="27"/>
      <c r="M84" s="27"/>
      <c r="N84" s="27">
        <v>17</v>
      </c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18</v>
      </c>
      <c r="B99" s="20"/>
      <c r="C99" s="20"/>
      <c r="D99" s="20"/>
      <c r="E99" s="20"/>
      <c r="F99" s="21">
        <f>ROUNDDOWN(AVERAGE(K67:M96),0)</f>
        <v>19</v>
      </c>
      <c r="G99" s="21"/>
      <c r="H99" s="21"/>
      <c r="I99" s="21"/>
      <c r="J99" s="21"/>
      <c r="K99" s="21">
        <f>ROUNDDOWN(AVERAGE(N67:P96),0)</f>
        <v>16</v>
      </c>
      <c r="L99" s="21"/>
      <c r="M99" s="21"/>
      <c r="N99" s="21"/>
      <c r="O99" s="21"/>
      <c r="P99" s="20">
        <f>COUNTA(Q67:S96)</f>
        <v>5</v>
      </c>
      <c r="Q99" s="20"/>
      <c r="R99" s="20"/>
      <c r="S99" s="20"/>
      <c r="T99" s="20"/>
      <c r="U99" s="21">
        <f>ROUNDDOWN((P99/A99*100),0)</f>
        <v>27</v>
      </c>
      <c r="V99" s="21"/>
      <c r="W99" s="21"/>
      <c r="X99" s="21"/>
      <c r="Y99" s="25">
        <f>ROUNDDOWN((K99/F99*100),0)</f>
        <v>84</v>
      </c>
      <c r="Z99" s="25"/>
      <c r="AA99" s="25"/>
      <c r="AB99" s="25"/>
      <c r="AC99" s="21">
        <f>ROUNDDOWN(((A99-COUNTA(T67:Y96))/A99*100),0)</f>
        <v>72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13</v>
      </c>
      <c r="B101" s="20"/>
      <c r="C101" s="20"/>
      <c r="D101" s="20"/>
      <c r="E101" s="20"/>
      <c r="F101" s="21">
        <f>((SUM(K67:M96)-SUMIF(Q67:S96,"伐倒",K67:M96))/A101)</f>
        <v>20.76923076923077</v>
      </c>
      <c r="G101" s="21"/>
      <c r="H101" s="21"/>
      <c r="I101" s="21"/>
      <c r="J101" s="21"/>
      <c r="K101" s="21">
        <f>ROUNDDOWN(((SUM(N67:P96)-SUMIF(Q67:S96,"伐倒",N67:P96))/A101),0)</f>
        <v>17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81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79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topLeftCell="A254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80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80</v>
      </c>
      <c r="F3" s="28"/>
      <c r="G3" s="28"/>
      <c r="H3" s="36" t="s">
        <v>3</v>
      </c>
      <c r="I3" s="36"/>
      <c r="J3" s="36"/>
      <c r="K3" s="28" t="s">
        <v>52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45</v>
      </c>
      <c r="I5" s="28"/>
      <c r="J5" s="28"/>
      <c r="K5" s="28"/>
      <c r="L5" s="28"/>
      <c r="M5" s="28" t="s">
        <v>81</v>
      </c>
      <c r="N5" s="28"/>
      <c r="O5" s="28"/>
      <c r="P5" s="28"/>
      <c r="Q5" s="28"/>
      <c r="R5" s="28" t="s">
        <v>55</v>
      </c>
      <c r="S5" s="28"/>
      <c r="T5" s="28"/>
      <c r="U5" s="28"/>
      <c r="V5" s="28"/>
      <c r="W5" s="28" t="s">
        <v>82</v>
      </c>
      <c r="X5" s="28"/>
      <c r="Y5" s="28"/>
      <c r="Z5" s="28"/>
      <c r="AA5" s="28"/>
      <c r="AB5" s="28" t="s">
        <v>39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41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28">
        <v>0.92</v>
      </c>
      <c r="S8" s="28"/>
      <c r="T8" s="28"/>
      <c r="U8" s="28"/>
      <c r="V8" s="28"/>
      <c r="W8" s="36" t="s">
        <v>15</v>
      </c>
      <c r="X8" s="36"/>
      <c r="Y8" s="36"/>
      <c r="Z8" s="36"/>
      <c r="AA8" s="36"/>
      <c r="AB8" s="37">
        <v>0.83</v>
      </c>
      <c r="AC8" s="37"/>
      <c r="AD8" s="37"/>
      <c r="AE8" s="37"/>
      <c r="AF8" s="37"/>
      <c r="AG8" s="37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80</v>
      </c>
      <c r="F63" s="28"/>
      <c r="G63" s="28"/>
      <c r="H63" s="36" t="s">
        <v>3</v>
      </c>
      <c r="I63" s="36"/>
      <c r="J63" s="36"/>
      <c r="K63" s="28" t="s">
        <v>83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49</v>
      </c>
      <c r="D67" s="28"/>
      <c r="E67" s="28"/>
      <c r="F67" s="28"/>
      <c r="G67" s="28"/>
      <c r="H67" s="28"/>
      <c r="I67" s="28"/>
      <c r="J67" s="28"/>
      <c r="K67" s="29">
        <v>22</v>
      </c>
      <c r="L67" s="29"/>
      <c r="M67" s="29"/>
      <c r="N67" s="29">
        <v>18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49</v>
      </c>
      <c r="D68" s="28"/>
      <c r="E68" s="28"/>
      <c r="F68" s="28"/>
      <c r="G68" s="28"/>
      <c r="H68" s="28"/>
      <c r="I68" s="28"/>
      <c r="J68" s="28"/>
      <c r="K68" s="29">
        <v>8</v>
      </c>
      <c r="L68" s="29"/>
      <c r="M68" s="29"/>
      <c r="N68" s="29">
        <v>8</v>
      </c>
      <c r="O68" s="29"/>
      <c r="P68" s="29"/>
      <c r="Q68" s="28" t="s">
        <v>42</v>
      </c>
      <c r="R68" s="28"/>
      <c r="S68" s="28"/>
      <c r="T68" s="28" t="s">
        <v>59</v>
      </c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49</v>
      </c>
      <c r="D69" s="28"/>
      <c r="E69" s="28"/>
      <c r="F69" s="28"/>
      <c r="G69" s="28"/>
      <c r="H69" s="28"/>
      <c r="I69" s="28"/>
      <c r="J69" s="28"/>
      <c r="K69" s="29">
        <v>20</v>
      </c>
      <c r="L69" s="29"/>
      <c r="M69" s="29"/>
      <c r="N69" s="29">
        <v>16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49</v>
      </c>
      <c r="D70" s="28"/>
      <c r="E70" s="28"/>
      <c r="F70" s="28"/>
      <c r="G70" s="28"/>
      <c r="H70" s="28"/>
      <c r="I70" s="28"/>
      <c r="J70" s="28"/>
      <c r="K70" s="29">
        <v>16</v>
      </c>
      <c r="L70" s="29"/>
      <c r="M70" s="29"/>
      <c r="N70" s="29">
        <v>15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49</v>
      </c>
      <c r="D71" s="28"/>
      <c r="E71" s="28"/>
      <c r="F71" s="28"/>
      <c r="G71" s="28"/>
      <c r="H71" s="28"/>
      <c r="I71" s="28"/>
      <c r="J71" s="28"/>
      <c r="K71" s="29">
        <v>8</v>
      </c>
      <c r="L71" s="29"/>
      <c r="M71" s="29"/>
      <c r="N71" s="29">
        <v>7</v>
      </c>
      <c r="O71" s="29"/>
      <c r="P71" s="29"/>
      <c r="Q71" s="28" t="s">
        <v>42</v>
      </c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49</v>
      </c>
      <c r="D72" s="28"/>
      <c r="E72" s="28"/>
      <c r="F72" s="28"/>
      <c r="G72" s="28"/>
      <c r="H72" s="28"/>
      <c r="I72" s="28"/>
      <c r="J72" s="28"/>
      <c r="K72" s="29">
        <v>8</v>
      </c>
      <c r="L72" s="29"/>
      <c r="M72" s="29"/>
      <c r="N72" s="29">
        <v>7</v>
      </c>
      <c r="O72" s="29"/>
      <c r="P72" s="29"/>
      <c r="Q72" s="28" t="s">
        <v>42</v>
      </c>
      <c r="R72" s="28"/>
      <c r="S72" s="28"/>
      <c r="T72" s="28" t="s">
        <v>59</v>
      </c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49</v>
      </c>
      <c r="D73" s="28"/>
      <c r="E73" s="28"/>
      <c r="F73" s="28"/>
      <c r="G73" s="28"/>
      <c r="H73" s="28"/>
      <c r="I73" s="28"/>
      <c r="J73" s="28"/>
      <c r="K73" s="29">
        <v>26</v>
      </c>
      <c r="L73" s="29"/>
      <c r="M73" s="29"/>
      <c r="N73" s="29">
        <v>20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49</v>
      </c>
      <c r="D74" s="28"/>
      <c r="E74" s="28"/>
      <c r="F74" s="28"/>
      <c r="G74" s="28"/>
      <c r="H74" s="28"/>
      <c r="I74" s="28"/>
      <c r="J74" s="28"/>
      <c r="K74" s="29">
        <v>24</v>
      </c>
      <c r="L74" s="29"/>
      <c r="M74" s="29"/>
      <c r="N74" s="29">
        <v>19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49</v>
      </c>
      <c r="D75" s="28"/>
      <c r="E75" s="28"/>
      <c r="F75" s="28"/>
      <c r="G75" s="28"/>
      <c r="H75" s="28"/>
      <c r="I75" s="28"/>
      <c r="J75" s="28"/>
      <c r="K75" s="29">
        <v>20</v>
      </c>
      <c r="L75" s="29"/>
      <c r="M75" s="29"/>
      <c r="N75" s="29">
        <v>16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49</v>
      </c>
      <c r="D76" s="28"/>
      <c r="E76" s="28"/>
      <c r="F76" s="28"/>
      <c r="G76" s="28"/>
      <c r="H76" s="28"/>
      <c r="I76" s="28"/>
      <c r="J76" s="28"/>
      <c r="K76" s="29">
        <v>18</v>
      </c>
      <c r="L76" s="29"/>
      <c r="M76" s="29"/>
      <c r="N76" s="29">
        <v>15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49</v>
      </c>
      <c r="D77" s="28"/>
      <c r="E77" s="28"/>
      <c r="F77" s="28"/>
      <c r="G77" s="28"/>
      <c r="H77" s="28"/>
      <c r="I77" s="28"/>
      <c r="J77" s="28"/>
      <c r="K77" s="29">
        <v>14</v>
      </c>
      <c r="L77" s="29"/>
      <c r="M77" s="29"/>
      <c r="N77" s="29">
        <v>12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49</v>
      </c>
      <c r="D78" s="28"/>
      <c r="E78" s="28"/>
      <c r="F78" s="28"/>
      <c r="G78" s="28"/>
      <c r="H78" s="28"/>
      <c r="I78" s="28"/>
      <c r="J78" s="28"/>
      <c r="K78" s="29">
        <v>26</v>
      </c>
      <c r="L78" s="29"/>
      <c r="M78" s="29"/>
      <c r="N78" s="29">
        <v>20</v>
      </c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49</v>
      </c>
      <c r="D79" s="28"/>
      <c r="E79" s="28"/>
      <c r="F79" s="28"/>
      <c r="G79" s="28"/>
      <c r="H79" s="28"/>
      <c r="I79" s="28"/>
      <c r="J79" s="28"/>
      <c r="K79" s="29">
        <v>8</v>
      </c>
      <c r="L79" s="29"/>
      <c r="M79" s="29"/>
      <c r="N79" s="29">
        <v>8</v>
      </c>
      <c r="O79" s="29"/>
      <c r="P79" s="29"/>
      <c r="Q79" s="28" t="s">
        <v>42</v>
      </c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49</v>
      </c>
      <c r="D80" s="28"/>
      <c r="E80" s="28"/>
      <c r="F80" s="28"/>
      <c r="G80" s="28"/>
      <c r="H80" s="28"/>
      <c r="I80" s="28"/>
      <c r="J80" s="28"/>
      <c r="K80" s="29">
        <v>18</v>
      </c>
      <c r="L80" s="29"/>
      <c r="M80" s="29"/>
      <c r="N80" s="29">
        <v>15</v>
      </c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 t="s">
        <v>49</v>
      </c>
      <c r="D81" s="28"/>
      <c r="E81" s="28"/>
      <c r="F81" s="28"/>
      <c r="G81" s="28"/>
      <c r="H81" s="28"/>
      <c r="I81" s="28"/>
      <c r="J81" s="28"/>
      <c r="K81" s="29">
        <v>40</v>
      </c>
      <c r="L81" s="29"/>
      <c r="M81" s="29"/>
      <c r="N81" s="29">
        <v>23</v>
      </c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 t="s">
        <v>49</v>
      </c>
      <c r="D82" s="28"/>
      <c r="E82" s="28"/>
      <c r="F82" s="28"/>
      <c r="G82" s="28"/>
      <c r="H82" s="28"/>
      <c r="I82" s="28"/>
      <c r="J82" s="28"/>
      <c r="K82" s="29">
        <v>22</v>
      </c>
      <c r="L82" s="29"/>
      <c r="M82" s="29"/>
      <c r="N82" s="29">
        <v>18</v>
      </c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 t="s">
        <v>49</v>
      </c>
      <c r="D83" s="28"/>
      <c r="E83" s="28"/>
      <c r="F83" s="28"/>
      <c r="G83" s="28"/>
      <c r="H83" s="28"/>
      <c r="I83" s="28"/>
      <c r="J83" s="28"/>
      <c r="K83" s="29">
        <v>22</v>
      </c>
      <c r="L83" s="29"/>
      <c r="M83" s="29"/>
      <c r="N83" s="29">
        <v>17</v>
      </c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8" t="s">
        <v>49</v>
      </c>
      <c r="D84" s="28"/>
      <c r="E84" s="28"/>
      <c r="F84" s="28"/>
      <c r="G84" s="28"/>
      <c r="H84" s="28"/>
      <c r="I84" s="28"/>
      <c r="J84" s="28"/>
      <c r="K84" s="27">
        <v>10</v>
      </c>
      <c r="L84" s="27"/>
      <c r="M84" s="27"/>
      <c r="N84" s="27">
        <v>9</v>
      </c>
      <c r="O84" s="27"/>
      <c r="P84" s="27"/>
      <c r="Q84" s="28"/>
      <c r="R84" s="28"/>
      <c r="S84" s="28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8"/>
      <c r="D85" s="28"/>
      <c r="E85" s="28"/>
      <c r="F85" s="28"/>
      <c r="G85" s="28"/>
      <c r="H85" s="28"/>
      <c r="I85" s="28"/>
      <c r="J85" s="28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8"/>
      <c r="D86" s="28"/>
      <c r="E86" s="28"/>
      <c r="F86" s="28"/>
      <c r="G86" s="28"/>
      <c r="H86" s="28"/>
      <c r="I86" s="28"/>
      <c r="J86" s="28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8"/>
      <c r="D87" s="28"/>
      <c r="E87" s="28"/>
      <c r="F87" s="28"/>
      <c r="G87" s="28"/>
      <c r="H87" s="28"/>
      <c r="I87" s="28"/>
      <c r="J87" s="28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18</v>
      </c>
      <c r="B99" s="20"/>
      <c r="C99" s="20"/>
      <c r="D99" s="20"/>
      <c r="E99" s="20"/>
      <c r="F99" s="21">
        <f>ROUNDDOWN(AVERAGE(K67:M96),0)</f>
        <v>18</v>
      </c>
      <c r="G99" s="21"/>
      <c r="H99" s="21"/>
      <c r="I99" s="21"/>
      <c r="J99" s="21"/>
      <c r="K99" s="21">
        <f>ROUNDDOWN(AVERAGE(N67:P96),0)</f>
        <v>14</v>
      </c>
      <c r="L99" s="21"/>
      <c r="M99" s="21"/>
      <c r="N99" s="21"/>
      <c r="O99" s="21"/>
      <c r="P99" s="20">
        <f>COUNTA(Q67:S96)</f>
        <v>4</v>
      </c>
      <c r="Q99" s="20"/>
      <c r="R99" s="20"/>
      <c r="S99" s="20"/>
      <c r="T99" s="20"/>
      <c r="U99" s="21">
        <f>ROUNDDOWN((P99/A99*100),0)</f>
        <v>22</v>
      </c>
      <c r="V99" s="21"/>
      <c r="W99" s="21"/>
      <c r="X99" s="21"/>
      <c r="Y99" s="25">
        <f>ROUNDDOWN((K99/F99*100),0)</f>
        <v>77</v>
      </c>
      <c r="Z99" s="25"/>
      <c r="AA99" s="25"/>
      <c r="AB99" s="25"/>
      <c r="AC99" s="21">
        <f>ROUNDDOWN(((A99-COUNTA(T67:Y96))/A99*100),0)</f>
        <v>88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14</v>
      </c>
      <c r="B101" s="20"/>
      <c r="C101" s="20"/>
      <c r="D101" s="20"/>
      <c r="E101" s="20"/>
      <c r="F101" s="21">
        <f>((SUM(K67:M96)-SUMIF(Q67:S96,"伐倒",K67:M96))/A101)</f>
        <v>21.285714285714285</v>
      </c>
      <c r="G101" s="21"/>
      <c r="H101" s="21"/>
      <c r="I101" s="21"/>
      <c r="J101" s="21"/>
      <c r="K101" s="21">
        <f>ROUNDDOWN(((SUM(N67:P96)-SUMIF(Q67:S96,"伐倒",N67:P96))/A101),0)</f>
        <v>16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75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102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  <row r="108" spans="1:33" ht="18" customHeight="1" x14ac:dyDescent="0.15">
      <c r="A108" s="35" t="s">
        <v>0</v>
      </c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</row>
    <row r="109" spans="1:33" ht="18" customHeight="1" x14ac:dyDescent="0.15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36" t="s">
        <v>1</v>
      </c>
      <c r="U109" s="36"/>
      <c r="V109" s="36"/>
      <c r="W109" s="36"/>
      <c r="X109" s="36"/>
      <c r="Y109" s="36"/>
      <c r="Z109" s="38" t="s">
        <v>80</v>
      </c>
      <c r="AA109" s="28"/>
      <c r="AB109" s="28"/>
      <c r="AC109" s="28"/>
      <c r="AD109" s="28"/>
      <c r="AE109" s="28"/>
      <c r="AF109" s="28"/>
      <c r="AG109" s="28"/>
    </row>
    <row r="110" spans="1:33" ht="18" customHeight="1" x14ac:dyDescent="0.15">
      <c r="A110" s="36" t="s">
        <v>2</v>
      </c>
      <c r="B110" s="36"/>
      <c r="C110" s="36"/>
      <c r="D110" s="36"/>
      <c r="E110" s="28">
        <v>81</v>
      </c>
      <c r="F110" s="28"/>
      <c r="G110" s="28"/>
      <c r="H110" s="36" t="s">
        <v>3</v>
      </c>
      <c r="I110" s="36"/>
      <c r="J110" s="36"/>
      <c r="K110" s="28" t="s">
        <v>84</v>
      </c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</row>
    <row r="111" spans="1:33" ht="18" customHeight="1" x14ac:dyDescent="0.15">
      <c r="A111" s="36" t="s">
        <v>8</v>
      </c>
      <c r="B111" s="36"/>
      <c r="C111" s="36"/>
      <c r="D111" s="36"/>
      <c r="E111" s="36"/>
      <c r="F111" s="36"/>
      <c r="G111" s="36"/>
      <c r="H111" s="36" t="s">
        <v>4</v>
      </c>
      <c r="I111" s="36"/>
      <c r="J111" s="36"/>
      <c r="K111" s="36"/>
      <c r="L111" s="36"/>
      <c r="M111" s="36" t="s">
        <v>5</v>
      </c>
      <c r="N111" s="36"/>
      <c r="O111" s="36"/>
      <c r="P111" s="36"/>
      <c r="Q111" s="36"/>
      <c r="R111" s="36" t="s">
        <v>6</v>
      </c>
      <c r="S111" s="36"/>
      <c r="T111" s="36"/>
      <c r="U111" s="36"/>
      <c r="V111" s="36"/>
      <c r="W111" s="36" t="s">
        <v>37</v>
      </c>
      <c r="X111" s="36"/>
      <c r="Y111" s="36"/>
      <c r="Z111" s="36"/>
      <c r="AA111" s="36"/>
      <c r="AB111" s="36" t="s">
        <v>7</v>
      </c>
      <c r="AC111" s="36"/>
      <c r="AD111" s="36"/>
      <c r="AE111" s="36"/>
      <c r="AF111" s="36"/>
      <c r="AG111" s="36"/>
    </row>
    <row r="112" spans="1:33" ht="18" customHeight="1" x14ac:dyDescent="0.15">
      <c r="A112" s="36"/>
      <c r="B112" s="36"/>
      <c r="C112" s="36"/>
      <c r="D112" s="36"/>
      <c r="E112" s="36"/>
      <c r="F112" s="36"/>
      <c r="G112" s="36"/>
      <c r="H112" s="28" t="s">
        <v>85</v>
      </c>
      <c r="I112" s="28"/>
      <c r="J112" s="28"/>
      <c r="K112" s="28"/>
      <c r="L112" s="28"/>
      <c r="M112" s="28" t="s">
        <v>86</v>
      </c>
      <c r="N112" s="28"/>
      <c r="O112" s="28"/>
      <c r="P112" s="28"/>
      <c r="Q112" s="28"/>
      <c r="R112" s="28" t="s">
        <v>40</v>
      </c>
      <c r="S112" s="28"/>
      <c r="T112" s="28"/>
      <c r="U112" s="28"/>
      <c r="V112" s="28"/>
      <c r="W112" s="28" t="s">
        <v>87</v>
      </c>
      <c r="X112" s="28"/>
      <c r="Y112" s="28"/>
      <c r="Z112" s="28"/>
      <c r="AA112" s="28"/>
      <c r="AB112" s="28" t="s">
        <v>39</v>
      </c>
      <c r="AC112" s="28"/>
      <c r="AD112" s="28"/>
      <c r="AE112" s="28"/>
      <c r="AF112" s="28"/>
      <c r="AG112" s="28"/>
    </row>
    <row r="113" spans="1:33" ht="18" customHeight="1" x14ac:dyDescent="0.15">
      <c r="A113" s="36" t="s">
        <v>9</v>
      </c>
      <c r="B113" s="36"/>
      <c r="C113" s="36"/>
      <c r="D113" s="36"/>
      <c r="E113" s="36"/>
      <c r="F113" s="36"/>
      <c r="G113" s="36"/>
      <c r="H113" s="36" t="s">
        <v>10</v>
      </c>
      <c r="I113" s="36"/>
      <c r="J113" s="36"/>
      <c r="K113" s="36"/>
      <c r="L113" s="36"/>
      <c r="M113" s="36" t="s">
        <v>11</v>
      </c>
      <c r="N113" s="36"/>
      <c r="O113" s="36"/>
      <c r="P113" s="36"/>
      <c r="Q113" s="36"/>
      <c r="R113" s="36" t="s">
        <v>12</v>
      </c>
      <c r="S113" s="36"/>
      <c r="T113" s="36"/>
      <c r="U113" s="36"/>
      <c r="V113" s="3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</row>
    <row r="114" spans="1:33" ht="18" customHeight="1" x14ac:dyDescent="0.15">
      <c r="A114" s="36"/>
      <c r="B114" s="36"/>
      <c r="C114" s="36"/>
      <c r="D114" s="36"/>
      <c r="E114" s="36"/>
      <c r="F114" s="36"/>
      <c r="G114" s="36"/>
      <c r="H114" s="28" t="s">
        <v>41</v>
      </c>
      <c r="I114" s="28"/>
      <c r="J114" s="28"/>
      <c r="K114" s="28"/>
      <c r="L114" s="28"/>
      <c r="M114" s="28">
        <v>15</v>
      </c>
      <c r="N114" s="28"/>
      <c r="O114" s="28"/>
      <c r="P114" s="28"/>
      <c r="Q114" s="28"/>
      <c r="R114" s="28">
        <v>20</v>
      </c>
      <c r="S114" s="28"/>
      <c r="T114" s="28"/>
      <c r="U114" s="28"/>
      <c r="V114" s="28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</row>
    <row r="115" spans="1:33" ht="18" customHeight="1" x14ac:dyDescent="0.15">
      <c r="A115" s="36" t="s">
        <v>13</v>
      </c>
      <c r="B115" s="36"/>
      <c r="C115" s="36"/>
      <c r="D115" s="36"/>
      <c r="E115" s="36"/>
      <c r="F115" s="36"/>
      <c r="G115" s="36"/>
      <c r="H115" s="36"/>
      <c r="I115" s="36"/>
      <c r="J115" s="36"/>
      <c r="K115" s="36"/>
      <c r="L115" s="36"/>
      <c r="M115" s="36" t="s">
        <v>14</v>
      </c>
      <c r="N115" s="36"/>
      <c r="O115" s="36"/>
      <c r="P115" s="36"/>
      <c r="Q115" s="36"/>
      <c r="R115" s="28">
        <v>0.69</v>
      </c>
      <c r="S115" s="28"/>
      <c r="T115" s="28"/>
      <c r="U115" s="28"/>
      <c r="V115" s="28"/>
      <c r="W115" s="36" t="s">
        <v>15</v>
      </c>
      <c r="X115" s="36"/>
      <c r="Y115" s="36"/>
      <c r="Z115" s="36"/>
      <c r="AA115" s="36"/>
      <c r="AB115" s="37">
        <v>0.57999999999999996</v>
      </c>
      <c r="AC115" s="37"/>
      <c r="AD115" s="37"/>
      <c r="AE115" s="37"/>
      <c r="AF115" s="37"/>
      <c r="AG115" s="37"/>
    </row>
    <row r="116" spans="1:33" ht="14.25" customHeight="1" x14ac:dyDescent="0.15">
      <c r="A116" s="26" t="s">
        <v>16</v>
      </c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</row>
    <row r="117" spans="1:33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  <c r="AA117" s="3"/>
      <c r="AB117" s="3"/>
      <c r="AC117" s="3"/>
      <c r="AD117" s="3"/>
      <c r="AE117" s="3"/>
      <c r="AF117" s="3"/>
      <c r="AG117" s="4"/>
    </row>
    <row r="118" spans="1:33" x14ac:dyDescent="0.15">
      <c r="A118" s="2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  <c r="AA118" s="3"/>
      <c r="AB118" s="3"/>
      <c r="AC118" s="3"/>
      <c r="AD118" s="3"/>
      <c r="AE118" s="3"/>
      <c r="AF118" s="3"/>
      <c r="AG118" s="4"/>
    </row>
    <row r="119" spans="1:33" x14ac:dyDescent="0.15">
      <c r="A119" s="2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  <c r="AA119" s="3"/>
      <c r="AB119" s="3"/>
      <c r="AC119" s="3"/>
      <c r="AD119" s="3"/>
      <c r="AE119" s="3"/>
      <c r="AF119" s="3"/>
      <c r="AG119" s="4"/>
    </row>
    <row r="120" spans="1:33" x14ac:dyDescent="0.15">
      <c r="A120" s="2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  <c r="AA120" s="3"/>
      <c r="AB120" s="3"/>
      <c r="AC120" s="3"/>
      <c r="AD120" s="3"/>
      <c r="AE120" s="3"/>
      <c r="AF120" s="3"/>
      <c r="AG120" s="4"/>
    </row>
    <row r="121" spans="1:33" x14ac:dyDescent="0.15">
      <c r="A121" s="2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  <c r="AA121" s="3"/>
      <c r="AB121" s="3"/>
      <c r="AC121" s="3"/>
      <c r="AD121" s="3"/>
      <c r="AE121" s="3"/>
      <c r="AF121" s="3"/>
      <c r="AG121" s="4"/>
    </row>
    <row r="122" spans="1:33" x14ac:dyDescent="0.15">
      <c r="A122" s="2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  <c r="AA122" s="3"/>
      <c r="AB122" s="3"/>
      <c r="AC122" s="3"/>
      <c r="AD122" s="3"/>
      <c r="AE122" s="3"/>
      <c r="AF122" s="3"/>
      <c r="AG122" s="4"/>
    </row>
    <row r="123" spans="1:33" x14ac:dyDescent="0.15">
      <c r="A123" s="2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  <c r="AA123" s="3"/>
      <c r="AB123" s="3"/>
      <c r="AC123" s="3"/>
      <c r="AD123" s="3"/>
      <c r="AE123" s="3"/>
      <c r="AF123" s="3"/>
      <c r="AG123" s="4"/>
    </row>
    <row r="124" spans="1:33" x14ac:dyDescent="0.15">
      <c r="A124" s="2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"/>
      <c r="AD124" s="3"/>
      <c r="AE124" s="3"/>
      <c r="AF124" s="3"/>
      <c r="AG124" s="4"/>
    </row>
    <row r="125" spans="1:33" x14ac:dyDescent="0.15">
      <c r="A125" s="2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  <c r="AA125" s="3"/>
      <c r="AB125" s="3"/>
      <c r="AC125" s="3"/>
      <c r="AD125" s="3"/>
      <c r="AE125" s="3"/>
      <c r="AF125" s="3"/>
      <c r="AG125" s="4"/>
    </row>
    <row r="126" spans="1:33" x14ac:dyDescent="0.15">
      <c r="A126" s="2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  <c r="AA126" s="3"/>
      <c r="AB126" s="3"/>
      <c r="AC126" s="3"/>
      <c r="AD126" s="3"/>
      <c r="AE126" s="3"/>
      <c r="AF126" s="3"/>
      <c r="AG126" s="4"/>
    </row>
    <row r="127" spans="1:33" x14ac:dyDescent="0.15">
      <c r="A127" s="2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  <c r="AB127" s="3"/>
      <c r="AC127" s="3"/>
      <c r="AD127" s="3"/>
      <c r="AE127" s="3"/>
      <c r="AF127" s="3"/>
      <c r="AG127" s="4"/>
    </row>
    <row r="128" spans="1:33" x14ac:dyDescent="0.15">
      <c r="A128" s="2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  <c r="AB128" s="3"/>
      <c r="AC128" s="3"/>
      <c r="AD128" s="3"/>
      <c r="AE128" s="3"/>
      <c r="AF128" s="3"/>
      <c r="AG128" s="4"/>
    </row>
    <row r="129" spans="1:33" x14ac:dyDescent="0.15">
      <c r="A129" s="2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  <c r="AA129" s="3"/>
      <c r="AB129" s="3"/>
      <c r="AC129" s="3"/>
      <c r="AD129" s="3"/>
      <c r="AE129" s="3"/>
      <c r="AF129" s="3"/>
      <c r="AG129" s="4"/>
    </row>
    <row r="130" spans="1:33" x14ac:dyDescent="0.15">
      <c r="A130" s="2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  <c r="AA130" s="3"/>
      <c r="AB130" s="3"/>
      <c r="AC130" s="3"/>
      <c r="AD130" s="3"/>
      <c r="AE130" s="3"/>
      <c r="AF130" s="3"/>
      <c r="AG130" s="4"/>
    </row>
    <row r="131" spans="1:33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  <c r="AA131" s="3"/>
      <c r="AB131" s="3"/>
      <c r="AC131" s="3"/>
      <c r="AD131" s="3"/>
      <c r="AE131" s="3"/>
      <c r="AF131" s="3"/>
      <c r="AG131" s="4"/>
    </row>
    <row r="132" spans="1:33" x14ac:dyDescent="0.15">
      <c r="A132" s="2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"/>
      <c r="AD132" s="3"/>
      <c r="AE132" s="3"/>
      <c r="AF132" s="3"/>
      <c r="AG132" s="4"/>
    </row>
    <row r="133" spans="1:33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  <c r="AE133" s="6"/>
      <c r="AF133" s="6"/>
      <c r="AG133" s="7"/>
    </row>
    <row r="134" spans="1:33" x14ac:dyDescent="0.15">
      <c r="A134" s="2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  <c r="AB134" s="3"/>
      <c r="AC134" s="3"/>
      <c r="AD134" s="3"/>
      <c r="AE134" s="3"/>
      <c r="AF134" s="3"/>
      <c r="AG134" s="4"/>
    </row>
    <row r="135" spans="1:33" x14ac:dyDescent="0.15">
      <c r="A135" s="2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  <c r="AB135" s="3"/>
      <c r="AC135" s="3"/>
      <c r="AD135" s="3"/>
      <c r="AE135" s="3"/>
      <c r="AF135" s="3"/>
      <c r="AG135" s="4"/>
    </row>
    <row r="136" spans="1:33" x14ac:dyDescent="0.15">
      <c r="A136" s="2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  <c r="AA136" s="3"/>
      <c r="AB136" s="3"/>
      <c r="AC136" s="3"/>
      <c r="AD136" s="3"/>
      <c r="AE136" s="3"/>
      <c r="AF136" s="3"/>
      <c r="AG136" s="4"/>
    </row>
    <row r="137" spans="1:33" x14ac:dyDescent="0.15">
      <c r="A137" s="2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  <c r="AA137" s="3"/>
      <c r="AB137" s="3"/>
      <c r="AC137" s="3"/>
      <c r="AD137" s="3"/>
      <c r="AE137" s="3"/>
      <c r="AF137" s="3"/>
      <c r="AG137" s="4"/>
    </row>
    <row r="138" spans="1:33" x14ac:dyDescent="0.15">
      <c r="A138" s="2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  <c r="AA138" s="3"/>
      <c r="AB138" s="3"/>
      <c r="AC138" s="3"/>
      <c r="AD138" s="3"/>
      <c r="AE138" s="3"/>
      <c r="AF138" s="3"/>
      <c r="AG138" s="4"/>
    </row>
    <row r="139" spans="1:33" x14ac:dyDescent="0.15">
      <c r="A139" s="2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  <c r="AA139" s="3"/>
      <c r="AB139" s="3"/>
      <c r="AC139" s="3"/>
      <c r="AD139" s="3"/>
      <c r="AE139" s="3"/>
      <c r="AF139" s="3"/>
      <c r="AG139" s="4"/>
    </row>
    <row r="140" spans="1:33" x14ac:dyDescent="0.15">
      <c r="A140" s="2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"/>
      <c r="AD140" s="3"/>
      <c r="AE140" s="3"/>
      <c r="AF140" s="3"/>
      <c r="AG140" s="4"/>
    </row>
    <row r="141" spans="1:33" x14ac:dyDescent="0.15">
      <c r="A141" s="2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  <c r="AA141" s="3"/>
      <c r="AB141" s="3"/>
      <c r="AC141" s="3"/>
      <c r="AD141" s="3"/>
      <c r="AE141" s="3"/>
      <c r="AF141" s="3"/>
      <c r="AG141" s="4"/>
    </row>
    <row r="142" spans="1:33" x14ac:dyDescent="0.15">
      <c r="A142" s="2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  <c r="AA142" s="3"/>
      <c r="AB142" s="3"/>
      <c r="AC142" s="3"/>
      <c r="AD142" s="3"/>
      <c r="AE142" s="3"/>
      <c r="AF142" s="3"/>
      <c r="AG142" s="4"/>
    </row>
    <row r="143" spans="1:33" x14ac:dyDescent="0.15">
      <c r="A143" s="2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  <c r="AA143" s="3"/>
      <c r="AB143" s="3"/>
      <c r="AC143" s="3"/>
      <c r="AD143" s="3"/>
      <c r="AE143" s="3"/>
      <c r="AF143" s="3"/>
      <c r="AG143" s="4"/>
    </row>
    <row r="144" spans="1:33" x14ac:dyDescent="0.15">
      <c r="A144" s="2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  <c r="AA144" s="3"/>
      <c r="AB144" s="3"/>
      <c r="AC144" s="3"/>
      <c r="AD144" s="3"/>
      <c r="AE144" s="3"/>
      <c r="AF144" s="3"/>
      <c r="AG144" s="4"/>
    </row>
    <row r="145" spans="1:33" x14ac:dyDescent="0.15">
      <c r="A145" s="2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  <c r="AA145" s="3"/>
      <c r="AB145" s="3"/>
      <c r="AC145" s="3"/>
      <c r="AD145" s="3"/>
      <c r="AE145" s="3"/>
      <c r="AF145" s="3"/>
      <c r="AG145" s="4"/>
    </row>
    <row r="146" spans="1:33" x14ac:dyDescent="0.15">
      <c r="A146" s="2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  <c r="AA146" s="3"/>
      <c r="AB146" s="3"/>
      <c r="AC146" s="3"/>
      <c r="AD146" s="3"/>
      <c r="AE146" s="3"/>
      <c r="AF146" s="3"/>
      <c r="AG146" s="4"/>
    </row>
    <row r="147" spans="1:33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  <c r="AA147" s="3"/>
      <c r="AB147" s="3"/>
      <c r="AC147" s="3"/>
      <c r="AD147" s="3"/>
      <c r="AE147" s="3"/>
      <c r="AF147" s="3"/>
      <c r="AG147" s="4"/>
    </row>
    <row r="148" spans="1:33" x14ac:dyDescent="0.15">
      <c r="A148" s="2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"/>
      <c r="AD148" s="3"/>
      <c r="AE148" s="3"/>
      <c r="AF148" s="3"/>
      <c r="AG148" s="4"/>
    </row>
    <row r="149" spans="1:33" x14ac:dyDescent="0.15">
      <c r="A149" s="2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  <c r="AA149" s="3"/>
      <c r="AB149" s="3"/>
      <c r="AC149" s="3"/>
      <c r="AD149" s="3"/>
      <c r="AE149" s="3"/>
      <c r="AF149" s="3"/>
      <c r="AG149" s="4"/>
    </row>
    <row r="150" spans="1:33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  <c r="AE150" s="6"/>
      <c r="AF150" s="6"/>
      <c r="AG150" s="7"/>
    </row>
    <row r="151" spans="1:33" x14ac:dyDescent="0.15">
      <c r="A151" s="2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  <c r="AA151" s="3"/>
      <c r="AB151" s="3"/>
      <c r="AC151" s="3"/>
      <c r="AD151" s="3"/>
      <c r="AE151" s="3"/>
      <c r="AF151" s="3"/>
      <c r="AG151" s="4"/>
    </row>
    <row r="152" spans="1:33" x14ac:dyDescent="0.15">
      <c r="A152" s="2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  <c r="AA152" s="3"/>
      <c r="AB152" s="3"/>
      <c r="AC152" s="3"/>
      <c r="AD152" s="3"/>
      <c r="AE152" s="3"/>
      <c r="AF152" s="3"/>
      <c r="AG152" s="4"/>
    </row>
    <row r="153" spans="1:33" x14ac:dyDescent="0.15">
      <c r="A153" s="2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  <c r="AA153" s="3"/>
      <c r="AB153" s="3"/>
      <c r="AC153" s="3"/>
      <c r="AD153" s="3"/>
      <c r="AE153" s="3"/>
      <c r="AF153" s="3"/>
      <c r="AG153" s="4"/>
    </row>
    <row r="154" spans="1:33" x14ac:dyDescent="0.15">
      <c r="A154" s="2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  <c r="AA154" s="3"/>
      <c r="AB154" s="3"/>
      <c r="AC154" s="3"/>
      <c r="AD154" s="3"/>
      <c r="AE154" s="3"/>
      <c r="AF154" s="3"/>
      <c r="AG154" s="4"/>
    </row>
    <row r="155" spans="1:33" x14ac:dyDescent="0.15">
      <c r="A155" s="2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  <c r="AA155" s="3"/>
      <c r="AB155" s="3"/>
      <c r="AC155" s="3"/>
      <c r="AD155" s="3"/>
      <c r="AE155" s="3"/>
      <c r="AF155" s="3"/>
      <c r="AG155" s="4"/>
    </row>
    <row r="156" spans="1:33" x14ac:dyDescent="0.15">
      <c r="A156" s="2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"/>
      <c r="AD156" s="3"/>
      <c r="AE156" s="3"/>
      <c r="AF156" s="3"/>
      <c r="AG156" s="4"/>
    </row>
    <row r="157" spans="1:33" x14ac:dyDescent="0.15">
      <c r="A157" s="2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  <c r="AA157" s="3"/>
      <c r="AB157" s="3"/>
      <c r="AC157" s="3"/>
      <c r="AD157" s="3"/>
      <c r="AE157" s="3"/>
      <c r="AF157" s="3"/>
      <c r="AG157" s="4"/>
    </row>
    <row r="158" spans="1:33" x14ac:dyDescent="0.15">
      <c r="A158" s="2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  <c r="AA158" s="3"/>
      <c r="AB158" s="3"/>
      <c r="AC158" s="3"/>
      <c r="AD158" s="3"/>
      <c r="AE158" s="3"/>
      <c r="AF158" s="3"/>
      <c r="AG158" s="4"/>
    </row>
    <row r="159" spans="1:33" x14ac:dyDescent="0.15">
      <c r="A159" s="2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  <c r="AA159" s="3"/>
      <c r="AB159" s="3"/>
      <c r="AC159" s="3"/>
      <c r="AD159" s="3"/>
      <c r="AE159" s="3"/>
      <c r="AF159" s="3"/>
      <c r="AG159" s="4"/>
    </row>
    <row r="160" spans="1:33" x14ac:dyDescent="0.15">
      <c r="A160" s="2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  <c r="AA160" s="3"/>
      <c r="AB160" s="3"/>
      <c r="AC160" s="3"/>
      <c r="AD160" s="3"/>
      <c r="AE160" s="3"/>
      <c r="AF160" s="3"/>
      <c r="AG160" s="4"/>
    </row>
    <row r="161" spans="1:33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  <c r="AA161" s="3"/>
      <c r="AB161" s="3"/>
      <c r="AC161" s="3"/>
      <c r="AD161" s="3"/>
      <c r="AE161" s="3"/>
      <c r="AF161" s="3"/>
      <c r="AG161" s="4"/>
    </row>
    <row r="162" spans="1:33" x14ac:dyDescent="0.15">
      <c r="A162" s="2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  <c r="AA162" s="3"/>
      <c r="AB162" s="3"/>
      <c r="AC162" s="3"/>
      <c r="AD162" s="3"/>
      <c r="AE162" s="3"/>
      <c r="AF162" s="3"/>
      <c r="AG162" s="4"/>
    </row>
    <row r="163" spans="1:33" x14ac:dyDescent="0.15">
      <c r="A163" s="2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  <c r="AA163" s="3"/>
      <c r="AB163" s="3"/>
      <c r="AC163" s="3"/>
      <c r="AD163" s="3"/>
      <c r="AE163" s="3"/>
      <c r="AF163" s="3"/>
      <c r="AG163" s="4"/>
    </row>
    <row r="164" spans="1:33" x14ac:dyDescent="0.15">
      <c r="A164" s="2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"/>
      <c r="AD164" s="3"/>
      <c r="AE164" s="3"/>
      <c r="AF164" s="3"/>
      <c r="AG164" s="4"/>
    </row>
    <row r="165" spans="1:33" x14ac:dyDescent="0.15">
      <c r="A165" s="2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  <c r="AA165" s="3"/>
      <c r="AB165" s="3"/>
      <c r="AC165" s="3"/>
      <c r="AD165" s="3"/>
      <c r="AE165" s="3"/>
      <c r="AF165" s="3"/>
      <c r="AG165" s="4"/>
    </row>
    <row r="166" spans="1:33" x14ac:dyDescent="0.15">
      <c r="A166" s="2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  <c r="AA166" s="3"/>
      <c r="AB166" s="3"/>
      <c r="AC166" s="3"/>
      <c r="AD166" s="3"/>
      <c r="AE166" s="3"/>
      <c r="AF166" s="3"/>
      <c r="AG166" s="4"/>
    </row>
    <row r="167" spans="1:33" x14ac:dyDescent="0.15">
      <c r="A167" s="2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  <c r="AA167" s="3"/>
      <c r="AB167" s="3"/>
      <c r="AC167" s="3"/>
      <c r="AD167" s="3"/>
      <c r="AE167" s="3"/>
      <c r="AF167" s="3"/>
      <c r="AG167" s="4"/>
    </row>
    <row r="168" spans="1:33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6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  <c r="AE168" s="6"/>
      <c r="AF168" s="6"/>
      <c r="AG168" s="7"/>
    </row>
    <row r="169" spans="1:33" ht="14.25" x14ac:dyDescent="0.15">
      <c r="A169" s="35" t="s">
        <v>0</v>
      </c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</row>
    <row r="170" spans="1:33" ht="18" customHeight="1" x14ac:dyDescent="0.15">
      <c r="A170" s="36" t="s">
        <v>2</v>
      </c>
      <c r="B170" s="36"/>
      <c r="C170" s="36"/>
      <c r="D170" s="36"/>
      <c r="E170" s="28">
        <v>81</v>
      </c>
      <c r="F170" s="28"/>
      <c r="G170" s="28"/>
      <c r="H170" s="36" t="s">
        <v>3</v>
      </c>
      <c r="I170" s="36"/>
      <c r="J170" s="36"/>
      <c r="K170" s="28" t="s">
        <v>88</v>
      </c>
      <c r="L170" s="28"/>
      <c r="M170" s="28"/>
      <c r="N170" s="28"/>
      <c r="O170" s="28"/>
      <c r="P170" s="28"/>
      <c r="Q170" s="28"/>
      <c r="R170" s="28"/>
      <c r="S170" s="28"/>
      <c r="T170" s="28"/>
      <c r="U170" s="28"/>
      <c r="V170" s="28"/>
      <c r="W170" s="28"/>
      <c r="X170" s="28"/>
      <c r="Y170" s="28"/>
      <c r="Z170" s="28"/>
      <c r="AA170" s="28"/>
      <c r="AB170" s="28"/>
      <c r="AC170" s="28"/>
      <c r="AD170" s="28"/>
      <c r="AE170" s="28"/>
      <c r="AF170" s="28"/>
      <c r="AG170" s="28"/>
    </row>
    <row r="171" spans="1:33" ht="18" customHeight="1" x14ac:dyDescent="0.15">
      <c r="A171" s="30" t="s">
        <v>17</v>
      </c>
      <c r="B171" s="31"/>
      <c r="C171" s="31"/>
      <c r="D171" s="31"/>
      <c r="E171" s="31"/>
      <c r="F171" s="31"/>
      <c r="G171" s="31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2"/>
    </row>
    <row r="172" spans="1:33" ht="13.5" customHeight="1" x14ac:dyDescent="0.15">
      <c r="A172" s="33" t="s">
        <v>18</v>
      </c>
      <c r="B172" s="33"/>
      <c r="C172" s="33" t="s">
        <v>19</v>
      </c>
      <c r="D172" s="33"/>
      <c r="E172" s="33"/>
      <c r="F172" s="33"/>
      <c r="G172" s="33"/>
      <c r="H172" s="33"/>
      <c r="I172" s="33"/>
      <c r="J172" s="33"/>
      <c r="K172" s="34" t="s">
        <v>23</v>
      </c>
      <c r="L172" s="34"/>
      <c r="M172" s="34"/>
      <c r="N172" s="34" t="s">
        <v>24</v>
      </c>
      <c r="O172" s="34"/>
      <c r="P172" s="34"/>
      <c r="Q172" s="34" t="s">
        <v>20</v>
      </c>
      <c r="R172" s="34"/>
      <c r="S172" s="34"/>
      <c r="T172" s="33" t="s">
        <v>21</v>
      </c>
      <c r="U172" s="33"/>
      <c r="V172" s="33"/>
      <c r="W172" s="33"/>
      <c r="X172" s="33"/>
      <c r="Y172" s="33"/>
      <c r="Z172" s="33" t="s">
        <v>22</v>
      </c>
      <c r="AA172" s="33"/>
      <c r="AB172" s="33"/>
      <c r="AC172" s="33"/>
      <c r="AD172" s="33"/>
      <c r="AE172" s="33"/>
      <c r="AF172" s="33"/>
      <c r="AG172" s="33"/>
    </row>
    <row r="173" spans="1:33" x14ac:dyDescent="0.15">
      <c r="A173" s="33"/>
      <c r="B173" s="33"/>
      <c r="C173" s="33"/>
      <c r="D173" s="33"/>
      <c r="E173" s="33"/>
      <c r="F173" s="33"/>
      <c r="G173" s="33"/>
      <c r="H173" s="33"/>
      <c r="I173" s="33"/>
      <c r="J173" s="33"/>
      <c r="K173" s="34"/>
      <c r="L173" s="34"/>
      <c r="M173" s="34"/>
      <c r="N173" s="34"/>
      <c r="O173" s="34"/>
      <c r="P173" s="34"/>
      <c r="Q173" s="34"/>
      <c r="R173" s="34"/>
      <c r="S173" s="34"/>
      <c r="T173" s="33"/>
      <c r="U173" s="33"/>
      <c r="V173" s="33"/>
      <c r="W173" s="33"/>
      <c r="X173" s="33"/>
      <c r="Y173" s="33"/>
      <c r="Z173" s="33"/>
      <c r="AA173" s="33"/>
      <c r="AB173" s="33"/>
      <c r="AC173" s="33"/>
      <c r="AD173" s="33"/>
      <c r="AE173" s="33"/>
      <c r="AF173" s="33"/>
      <c r="AG173" s="33"/>
    </row>
    <row r="174" spans="1:33" ht="20.100000000000001" customHeight="1" x14ac:dyDescent="0.15">
      <c r="A174" s="26">
        <v>1</v>
      </c>
      <c r="B174" s="26"/>
      <c r="C174" s="28" t="s">
        <v>49</v>
      </c>
      <c r="D174" s="28"/>
      <c r="E174" s="28"/>
      <c r="F174" s="28"/>
      <c r="G174" s="28"/>
      <c r="H174" s="28"/>
      <c r="I174" s="28"/>
      <c r="J174" s="28"/>
      <c r="K174" s="29">
        <v>8</v>
      </c>
      <c r="L174" s="29"/>
      <c r="M174" s="29"/>
      <c r="N174" s="29">
        <v>7</v>
      </c>
      <c r="O174" s="29"/>
      <c r="P174" s="29"/>
      <c r="Q174" s="28" t="s">
        <v>42</v>
      </c>
      <c r="R174" s="28"/>
      <c r="S174" s="28"/>
      <c r="T174" s="28"/>
      <c r="U174" s="28"/>
      <c r="V174" s="28"/>
      <c r="W174" s="28"/>
      <c r="X174" s="28"/>
      <c r="Y174" s="28"/>
      <c r="Z174" s="26"/>
      <c r="AA174" s="26"/>
      <c r="AB174" s="26"/>
      <c r="AC174" s="26"/>
      <c r="AD174" s="26"/>
      <c r="AE174" s="26"/>
      <c r="AF174" s="26"/>
      <c r="AG174" s="26"/>
    </row>
    <row r="175" spans="1:33" ht="20.100000000000001" customHeight="1" x14ac:dyDescent="0.15">
      <c r="A175" s="26">
        <v>2</v>
      </c>
      <c r="B175" s="26"/>
      <c r="C175" s="28" t="s">
        <v>49</v>
      </c>
      <c r="D175" s="28"/>
      <c r="E175" s="28"/>
      <c r="F175" s="28"/>
      <c r="G175" s="28"/>
      <c r="H175" s="28"/>
      <c r="I175" s="28"/>
      <c r="J175" s="28"/>
      <c r="K175" s="29">
        <v>16</v>
      </c>
      <c r="L175" s="29"/>
      <c r="M175" s="29"/>
      <c r="N175" s="29">
        <v>14</v>
      </c>
      <c r="O175" s="29"/>
      <c r="P175" s="29"/>
      <c r="Q175" s="28"/>
      <c r="R175" s="28"/>
      <c r="S175" s="28"/>
      <c r="T175" s="28"/>
      <c r="U175" s="28"/>
      <c r="V175" s="28"/>
      <c r="W175" s="28"/>
      <c r="X175" s="28"/>
      <c r="Y175" s="28"/>
      <c r="Z175" s="26"/>
      <c r="AA175" s="26"/>
      <c r="AB175" s="26"/>
      <c r="AC175" s="26"/>
      <c r="AD175" s="26"/>
      <c r="AE175" s="26"/>
      <c r="AF175" s="26"/>
      <c r="AG175" s="26"/>
    </row>
    <row r="176" spans="1:33" ht="20.100000000000001" customHeight="1" x14ac:dyDescent="0.15">
      <c r="A176" s="26">
        <v>3</v>
      </c>
      <c r="B176" s="26"/>
      <c r="C176" s="28" t="s">
        <v>49</v>
      </c>
      <c r="D176" s="28"/>
      <c r="E176" s="28"/>
      <c r="F176" s="28"/>
      <c r="G176" s="28"/>
      <c r="H176" s="28"/>
      <c r="I176" s="28"/>
      <c r="J176" s="28"/>
      <c r="K176" s="29">
        <v>10</v>
      </c>
      <c r="L176" s="29"/>
      <c r="M176" s="29"/>
      <c r="N176" s="29">
        <v>9</v>
      </c>
      <c r="O176" s="29"/>
      <c r="P176" s="29"/>
      <c r="Q176" s="28"/>
      <c r="R176" s="28"/>
      <c r="S176" s="28"/>
      <c r="T176" s="28"/>
      <c r="U176" s="28"/>
      <c r="V176" s="28"/>
      <c r="W176" s="28"/>
      <c r="X176" s="28"/>
      <c r="Y176" s="28"/>
      <c r="Z176" s="26"/>
      <c r="AA176" s="26"/>
      <c r="AB176" s="26"/>
      <c r="AC176" s="26"/>
      <c r="AD176" s="26"/>
      <c r="AE176" s="26"/>
      <c r="AF176" s="26"/>
      <c r="AG176" s="26"/>
    </row>
    <row r="177" spans="1:33" ht="20.100000000000001" customHeight="1" x14ac:dyDescent="0.15">
      <c r="A177" s="26">
        <v>4</v>
      </c>
      <c r="B177" s="26"/>
      <c r="C177" s="28" t="s">
        <v>49</v>
      </c>
      <c r="D177" s="28"/>
      <c r="E177" s="28"/>
      <c r="F177" s="28"/>
      <c r="G177" s="28"/>
      <c r="H177" s="28"/>
      <c r="I177" s="28"/>
      <c r="J177" s="28"/>
      <c r="K177" s="29">
        <v>8</v>
      </c>
      <c r="L177" s="29"/>
      <c r="M177" s="29"/>
      <c r="N177" s="29">
        <v>8</v>
      </c>
      <c r="O177" s="29"/>
      <c r="P177" s="29"/>
      <c r="Q177" s="28" t="s">
        <v>42</v>
      </c>
      <c r="R177" s="28"/>
      <c r="S177" s="28"/>
      <c r="T177" s="28"/>
      <c r="U177" s="28"/>
      <c r="V177" s="28"/>
      <c r="W177" s="28"/>
      <c r="X177" s="28"/>
      <c r="Y177" s="28"/>
      <c r="Z177" s="26"/>
      <c r="AA177" s="26"/>
      <c r="AB177" s="26"/>
      <c r="AC177" s="26"/>
      <c r="AD177" s="26"/>
      <c r="AE177" s="26"/>
      <c r="AF177" s="26"/>
      <c r="AG177" s="26"/>
    </row>
    <row r="178" spans="1:33" ht="20.100000000000001" customHeight="1" x14ac:dyDescent="0.15">
      <c r="A178" s="26">
        <v>5</v>
      </c>
      <c r="B178" s="26"/>
      <c r="C178" s="28" t="s">
        <v>49</v>
      </c>
      <c r="D178" s="28"/>
      <c r="E178" s="28"/>
      <c r="F178" s="28"/>
      <c r="G178" s="28"/>
      <c r="H178" s="28"/>
      <c r="I178" s="28"/>
      <c r="J178" s="28"/>
      <c r="K178" s="29">
        <v>22</v>
      </c>
      <c r="L178" s="29"/>
      <c r="M178" s="29"/>
      <c r="N178" s="29">
        <v>15</v>
      </c>
      <c r="O178" s="29"/>
      <c r="P178" s="29"/>
      <c r="Q178" s="28"/>
      <c r="R178" s="28"/>
      <c r="S178" s="28"/>
      <c r="T178" s="28"/>
      <c r="U178" s="28"/>
      <c r="V178" s="28"/>
      <c r="W178" s="28"/>
      <c r="X178" s="28"/>
      <c r="Y178" s="28"/>
      <c r="Z178" s="26"/>
      <c r="AA178" s="26"/>
      <c r="AB178" s="26"/>
      <c r="AC178" s="26"/>
      <c r="AD178" s="26"/>
      <c r="AE178" s="26"/>
      <c r="AF178" s="26"/>
      <c r="AG178" s="26"/>
    </row>
    <row r="179" spans="1:33" ht="19.5" customHeight="1" x14ac:dyDescent="0.15">
      <c r="A179" s="26">
        <v>6</v>
      </c>
      <c r="B179" s="26"/>
      <c r="C179" s="28" t="s">
        <v>49</v>
      </c>
      <c r="D179" s="28"/>
      <c r="E179" s="28"/>
      <c r="F179" s="28"/>
      <c r="G179" s="28"/>
      <c r="H179" s="28"/>
      <c r="I179" s="28"/>
      <c r="J179" s="28"/>
      <c r="K179" s="29">
        <v>24</v>
      </c>
      <c r="L179" s="29"/>
      <c r="M179" s="29"/>
      <c r="N179" s="29">
        <v>18</v>
      </c>
      <c r="O179" s="29"/>
      <c r="P179" s="29"/>
      <c r="Q179" s="28"/>
      <c r="R179" s="28"/>
      <c r="S179" s="28"/>
      <c r="T179" s="28"/>
      <c r="U179" s="28"/>
      <c r="V179" s="28"/>
      <c r="W179" s="28"/>
      <c r="X179" s="28"/>
      <c r="Y179" s="28"/>
      <c r="Z179" s="26"/>
      <c r="AA179" s="26"/>
      <c r="AB179" s="26"/>
      <c r="AC179" s="26"/>
      <c r="AD179" s="26"/>
      <c r="AE179" s="26"/>
      <c r="AF179" s="26"/>
      <c r="AG179" s="26"/>
    </row>
    <row r="180" spans="1:33" ht="20.100000000000001" customHeight="1" x14ac:dyDescent="0.15">
      <c r="A180" s="26">
        <v>7</v>
      </c>
      <c r="B180" s="26"/>
      <c r="C180" s="28" t="s">
        <v>49</v>
      </c>
      <c r="D180" s="28"/>
      <c r="E180" s="28"/>
      <c r="F180" s="28"/>
      <c r="G180" s="28"/>
      <c r="H180" s="28"/>
      <c r="I180" s="28"/>
      <c r="J180" s="28"/>
      <c r="K180" s="29">
        <v>22</v>
      </c>
      <c r="L180" s="29"/>
      <c r="M180" s="29"/>
      <c r="N180" s="29">
        <v>15</v>
      </c>
      <c r="O180" s="29"/>
      <c r="P180" s="29"/>
      <c r="Q180" s="28"/>
      <c r="R180" s="28"/>
      <c r="S180" s="28"/>
      <c r="T180" s="28"/>
      <c r="U180" s="28"/>
      <c r="V180" s="28"/>
      <c r="W180" s="28"/>
      <c r="X180" s="28"/>
      <c r="Y180" s="28"/>
      <c r="Z180" s="26"/>
      <c r="AA180" s="26"/>
      <c r="AB180" s="26"/>
      <c r="AC180" s="26"/>
      <c r="AD180" s="26"/>
      <c r="AE180" s="26"/>
      <c r="AF180" s="26"/>
      <c r="AG180" s="26"/>
    </row>
    <row r="181" spans="1:33" ht="20.100000000000001" customHeight="1" x14ac:dyDescent="0.15">
      <c r="A181" s="26">
        <v>8</v>
      </c>
      <c r="B181" s="26"/>
      <c r="C181" s="28" t="s">
        <v>49</v>
      </c>
      <c r="D181" s="28"/>
      <c r="E181" s="28"/>
      <c r="F181" s="28"/>
      <c r="G181" s="28"/>
      <c r="H181" s="28"/>
      <c r="I181" s="28"/>
      <c r="J181" s="28"/>
      <c r="K181" s="29">
        <v>12</v>
      </c>
      <c r="L181" s="29"/>
      <c r="M181" s="29"/>
      <c r="N181" s="29">
        <v>11</v>
      </c>
      <c r="O181" s="29"/>
      <c r="P181" s="29"/>
      <c r="Q181" s="28"/>
      <c r="R181" s="28"/>
      <c r="S181" s="28"/>
      <c r="T181" s="28"/>
      <c r="U181" s="28"/>
      <c r="V181" s="28"/>
      <c r="W181" s="28"/>
      <c r="X181" s="28"/>
      <c r="Y181" s="28"/>
      <c r="Z181" s="26"/>
      <c r="AA181" s="26"/>
      <c r="AB181" s="26"/>
      <c r="AC181" s="26"/>
      <c r="AD181" s="26"/>
      <c r="AE181" s="26"/>
      <c r="AF181" s="26"/>
      <c r="AG181" s="26"/>
    </row>
    <row r="182" spans="1:33" ht="20.100000000000001" customHeight="1" x14ac:dyDescent="0.15">
      <c r="A182" s="26">
        <v>9</v>
      </c>
      <c r="B182" s="26"/>
      <c r="C182" s="28" t="s">
        <v>49</v>
      </c>
      <c r="D182" s="28"/>
      <c r="E182" s="28"/>
      <c r="F182" s="28"/>
      <c r="G182" s="28"/>
      <c r="H182" s="28"/>
      <c r="I182" s="28"/>
      <c r="J182" s="28"/>
      <c r="K182" s="29">
        <v>12</v>
      </c>
      <c r="L182" s="29"/>
      <c r="M182" s="29"/>
      <c r="N182" s="29">
        <v>11</v>
      </c>
      <c r="O182" s="29"/>
      <c r="P182" s="29"/>
      <c r="Q182" s="28"/>
      <c r="R182" s="28"/>
      <c r="S182" s="28"/>
      <c r="T182" s="28"/>
      <c r="U182" s="28"/>
      <c r="V182" s="28"/>
      <c r="W182" s="28"/>
      <c r="X182" s="28"/>
      <c r="Y182" s="28"/>
      <c r="Z182" s="26"/>
      <c r="AA182" s="26"/>
      <c r="AB182" s="26"/>
      <c r="AC182" s="26"/>
      <c r="AD182" s="26"/>
      <c r="AE182" s="26"/>
      <c r="AF182" s="26"/>
      <c r="AG182" s="26"/>
    </row>
    <row r="183" spans="1:33" ht="20.100000000000001" customHeight="1" x14ac:dyDescent="0.15">
      <c r="A183" s="26">
        <v>10</v>
      </c>
      <c r="B183" s="26"/>
      <c r="C183" s="28" t="s">
        <v>49</v>
      </c>
      <c r="D183" s="28"/>
      <c r="E183" s="28"/>
      <c r="F183" s="28"/>
      <c r="G183" s="28"/>
      <c r="H183" s="28"/>
      <c r="I183" s="28"/>
      <c r="J183" s="28"/>
      <c r="K183" s="29">
        <v>24</v>
      </c>
      <c r="L183" s="29"/>
      <c r="M183" s="29"/>
      <c r="N183" s="29">
        <v>18</v>
      </c>
      <c r="O183" s="29"/>
      <c r="P183" s="29"/>
      <c r="Q183" s="28"/>
      <c r="R183" s="28"/>
      <c r="S183" s="28"/>
      <c r="T183" s="28"/>
      <c r="U183" s="28"/>
      <c r="V183" s="28"/>
      <c r="W183" s="28"/>
      <c r="X183" s="28"/>
      <c r="Y183" s="28"/>
      <c r="Z183" s="26"/>
      <c r="AA183" s="26"/>
      <c r="AB183" s="26"/>
      <c r="AC183" s="26"/>
      <c r="AD183" s="26"/>
      <c r="AE183" s="26"/>
      <c r="AF183" s="26"/>
      <c r="AG183" s="26"/>
    </row>
    <row r="184" spans="1:33" ht="20.100000000000001" customHeight="1" x14ac:dyDescent="0.15">
      <c r="A184" s="26">
        <v>11</v>
      </c>
      <c r="B184" s="26"/>
      <c r="C184" s="28" t="s">
        <v>49</v>
      </c>
      <c r="D184" s="28"/>
      <c r="E184" s="28"/>
      <c r="F184" s="28"/>
      <c r="G184" s="28"/>
      <c r="H184" s="28"/>
      <c r="I184" s="28"/>
      <c r="J184" s="28"/>
      <c r="K184" s="29">
        <v>12</v>
      </c>
      <c r="L184" s="29"/>
      <c r="M184" s="29"/>
      <c r="N184" s="29">
        <v>10</v>
      </c>
      <c r="O184" s="29"/>
      <c r="P184" s="29"/>
      <c r="Q184" s="28"/>
      <c r="R184" s="28"/>
      <c r="S184" s="28"/>
      <c r="T184" s="28"/>
      <c r="U184" s="28"/>
      <c r="V184" s="28"/>
      <c r="W184" s="28"/>
      <c r="X184" s="28"/>
      <c r="Y184" s="28"/>
      <c r="Z184" s="26"/>
      <c r="AA184" s="26"/>
      <c r="AB184" s="26"/>
      <c r="AC184" s="26"/>
      <c r="AD184" s="26"/>
      <c r="AE184" s="26"/>
      <c r="AF184" s="26"/>
      <c r="AG184" s="26"/>
    </row>
    <row r="185" spans="1:33" ht="20.100000000000001" customHeight="1" x14ac:dyDescent="0.15">
      <c r="A185" s="26">
        <v>12</v>
      </c>
      <c r="B185" s="26"/>
      <c r="C185" s="28" t="s">
        <v>49</v>
      </c>
      <c r="D185" s="28"/>
      <c r="E185" s="28"/>
      <c r="F185" s="28"/>
      <c r="G185" s="28"/>
      <c r="H185" s="28"/>
      <c r="I185" s="28"/>
      <c r="J185" s="28"/>
      <c r="K185" s="29">
        <v>10</v>
      </c>
      <c r="L185" s="29"/>
      <c r="M185" s="29"/>
      <c r="N185" s="29">
        <v>9</v>
      </c>
      <c r="O185" s="29"/>
      <c r="P185" s="29"/>
      <c r="Q185" s="28"/>
      <c r="R185" s="28"/>
      <c r="S185" s="28"/>
      <c r="T185" s="28"/>
      <c r="U185" s="28"/>
      <c r="V185" s="28"/>
      <c r="W185" s="28"/>
      <c r="X185" s="28"/>
      <c r="Y185" s="28"/>
      <c r="Z185" s="26"/>
      <c r="AA185" s="26"/>
      <c r="AB185" s="26"/>
      <c r="AC185" s="26"/>
      <c r="AD185" s="26"/>
      <c r="AE185" s="26"/>
      <c r="AF185" s="26"/>
      <c r="AG185" s="26"/>
    </row>
    <row r="186" spans="1:33" ht="20.100000000000001" customHeight="1" x14ac:dyDescent="0.15">
      <c r="A186" s="26">
        <v>13</v>
      </c>
      <c r="B186" s="26"/>
      <c r="C186" s="28" t="s">
        <v>49</v>
      </c>
      <c r="D186" s="28"/>
      <c r="E186" s="28"/>
      <c r="F186" s="28"/>
      <c r="G186" s="28"/>
      <c r="H186" s="28"/>
      <c r="I186" s="28"/>
      <c r="J186" s="28"/>
      <c r="K186" s="29">
        <v>16</v>
      </c>
      <c r="L186" s="29"/>
      <c r="M186" s="29"/>
      <c r="N186" s="29">
        <v>14</v>
      </c>
      <c r="O186" s="29"/>
      <c r="P186" s="29"/>
      <c r="Q186" s="28"/>
      <c r="R186" s="28"/>
      <c r="S186" s="28"/>
      <c r="T186" s="28"/>
      <c r="U186" s="28"/>
      <c r="V186" s="28"/>
      <c r="W186" s="28"/>
      <c r="X186" s="28"/>
      <c r="Y186" s="28"/>
      <c r="Z186" s="26"/>
      <c r="AA186" s="26"/>
      <c r="AB186" s="26"/>
      <c r="AC186" s="26"/>
      <c r="AD186" s="26"/>
      <c r="AE186" s="26"/>
      <c r="AF186" s="26"/>
      <c r="AG186" s="26"/>
    </row>
    <row r="187" spans="1:33" ht="20.100000000000001" customHeight="1" x14ac:dyDescent="0.15">
      <c r="A187" s="26">
        <v>14</v>
      </c>
      <c r="B187" s="26"/>
      <c r="C187" s="28" t="s">
        <v>49</v>
      </c>
      <c r="D187" s="28"/>
      <c r="E187" s="28"/>
      <c r="F187" s="28"/>
      <c r="G187" s="28"/>
      <c r="H187" s="28"/>
      <c r="I187" s="28"/>
      <c r="J187" s="28"/>
      <c r="K187" s="29">
        <v>8</v>
      </c>
      <c r="L187" s="29"/>
      <c r="M187" s="29"/>
      <c r="N187" s="29">
        <v>8</v>
      </c>
      <c r="O187" s="29"/>
      <c r="P187" s="29"/>
      <c r="Q187" s="28" t="s">
        <v>42</v>
      </c>
      <c r="R187" s="28"/>
      <c r="S187" s="28"/>
      <c r="T187" s="28"/>
      <c r="U187" s="28"/>
      <c r="V187" s="28"/>
      <c r="W187" s="28"/>
      <c r="X187" s="28"/>
      <c r="Y187" s="28"/>
      <c r="Z187" s="26"/>
      <c r="AA187" s="26"/>
      <c r="AB187" s="26"/>
      <c r="AC187" s="26"/>
      <c r="AD187" s="26"/>
      <c r="AE187" s="26"/>
      <c r="AF187" s="26"/>
      <c r="AG187" s="26"/>
    </row>
    <row r="188" spans="1:33" ht="20.100000000000001" customHeight="1" x14ac:dyDescent="0.15">
      <c r="A188" s="26">
        <v>15</v>
      </c>
      <c r="B188" s="26"/>
      <c r="C188" s="28" t="s">
        <v>49</v>
      </c>
      <c r="D188" s="28"/>
      <c r="E188" s="28"/>
      <c r="F188" s="28"/>
      <c r="G188" s="28"/>
      <c r="H188" s="28"/>
      <c r="I188" s="28"/>
      <c r="J188" s="28"/>
      <c r="K188" s="29">
        <v>12</v>
      </c>
      <c r="L188" s="29"/>
      <c r="M188" s="29"/>
      <c r="N188" s="29">
        <v>10</v>
      </c>
      <c r="O188" s="29"/>
      <c r="P188" s="29"/>
      <c r="Q188" s="28"/>
      <c r="R188" s="28"/>
      <c r="S188" s="28"/>
      <c r="T188" s="28"/>
      <c r="U188" s="28"/>
      <c r="V188" s="28"/>
      <c r="W188" s="28"/>
      <c r="X188" s="28"/>
      <c r="Y188" s="28"/>
      <c r="Z188" s="26"/>
      <c r="AA188" s="26"/>
      <c r="AB188" s="26"/>
      <c r="AC188" s="26"/>
      <c r="AD188" s="26"/>
      <c r="AE188" s="26"/>
      <c r="AF188" s="26"/>
      <c r="AG188" s="26"/>
    </row>
    <row r="189" spans="1:33" ht="20.100000000000001" customHeight="1" x14ac:dyDescent="0.15">
      <c r="A189" s="26">
        <v>16</v>
      </c>
      <c r="B189" s="26"/>
      <c r="C189" s="28" t="s">
        <v>49</v>
      </c>
      <c r="D189" s="28"/>
      <c r="E189" s="28"/>
      <c r="F189" s="28"/>
      <c r="G189" s="28"/>
      <c r="H189" s="28"/>
      <c r="I189" s="28"/>
      <c r="J189" s="28"/>
      <c r="K189" s="29">
        <v>20</v>
      </c>
      <c r="L189" s="29"/>
      <c r="M189" s="29"/>
      <c r="N189" s="29">
        <v>14</v>
      </c>
      <c r="O189" s="29"/>
      <c r="P189" s="29"/>
      <c r="Q189" s="28"/>
      <c r="R189" s="28"/>
      <c r="S189" s="28"/>
      <c r="T189" s="28"/>
      <c r="U189" s="28"/>
      <c r="V189" s="28"/>
      <c r="W189" s="28"/>
      <c r="X189" s="28"/>
      <c r="Y189" s="28"/>
      <c r="Z189" s="26"/>
      <c r="AA189" s="26"/>
      <c r="AB189" s="26"/>
      <c r="AC189" s="26"/>
      <c r="AD189" s="26"/>
      <c r="AE189" s="26"/>
      <c r="AF189" s="26"/>
      <c r="AG189" s="26"/>
    </row>
    <row r="190" spans="1:33" ht="20.100000000000001" customHeight="1" x14ac:dyDescent="0.15">
      <c r="A190" s="26">
        <v>17</v>
      </c>
      <c r="B190" s="26"/>
      <c r="C190" s="28" t="s">
        <v>49</v>
      </c>
      <c r="D190" s="28"/>
      <c r="E190" s="28"/>
      <c r="F190" s="28"/>
      <c r="G190" s="28"/>
      <c r="H190" s="28"/>
      <c r="I190" s="28"/>
      <c r="J190" s="28"/>
      <c r="K190" s="29">
        <v>10</v>
      </c>
      <c r="L190" s="29"/>
      <c r="M190" s="29"/>
      <c r="N190" s="29">
        <v>9</v>
      </c>
      <c r="O190" s="29"/>
      <c r="P190" s="29"/>
      <c r="Q190" s="28" t="s">
        <v>42</v>
      </c>
      <c r="R190" s="28"/>
      <c r="S190" s="28"/>
      <c r="T190" s="28"/>
      <c r="U190" s="28"/>
      <c r="V190" s="28"/>
      <c r="W190" s="28"/>
      <c r="X190" s="28"/>
      <c r="Y190" s="28"/>
      <c r="Z190" s="26"/>
      <c r="AA190" s="26"/>
      <c r="AB190" s="26"/>
      <c r="AC190" s="26"/>
      <c r="AD190" s="26"/>
      <c r="AE190" s="26"/>
      <c r="AF190" s="26"/>
      <c r="AG190" s="26"/>
    </row>
    <row r="191" spans="1:33" ht="20.100000000000001" customHeight="1" x14ac:dyDescent="0.15">
      <c r="A191" s="26">
        <v>18</v>
      </c>
      <c r="B191" s="26"/>
      <c r="C191" s="28" t="s">
        <v>49</v>
      </c>
      <c r="D191" s="28"/>
      <c r="E191" s="28"/>
      <c r="F191" s="28"/>
      <c r="G191" s="28"/>
      <c r="H191" s="28"/>
      <c r="I191" s="28"/>
      <c r="J191" s="28"/>
      <c r="K191" s="27">
        <v>10</v>
      </c>
      <c r="L191" s="27"/>
      <c r="M191" s="27"/>
      <c r="N191" s="27">
        <v>9</v>
      </c>
      <c r="O191" s="27"/>
      <c r="P191" s="27"/>
      <c r="Q191" s="28" t="s">
        <v>42</v>
      </c>
      <c r="R191" s="28"/>
      <c r="S191" s="28"/>
      <c r="T191" s="26"/>
      <c r="U191" s="26"/>
      <c r="V191" s="26"/>
      <c r="W191" s="26"/>
      <c r="X191" s="26"/>
      <c r="Y191" s="26"/>
      <c r="Z191" s="26"/>
      <c r="AA191" s="26"/>
      <c r="AB191" s="26"/>
      <c r="AC191" s="26"/>
      <c r="AD191" s="26"/>
      <c r="AE191" s="26"/>
      <c r="AF191" s="26"/>
      <c r="AG191" s="26"/>
    </row>
    <row r="192" spans="1:33" ht="20.100000000000001" customHeight="1" x14ac:dyDescent="0.15">
      <c r="A192" s="26">
        <v>19</v>
      </c>
      <c r="B192" s="26"/>
      <c r="C192" s="28"/>
      <c r="D192" s="28"/>
      <c r="E192" s="28"/>
      <c r="F192" s="28"/>
      <c r="G192" s="28"/>
      <c r="H192" s="28"/>
      <c r="I192" s="28"/>
      <c r="J192" s="28"/>
      <c r="K192" s="27"/>
      <c r="L192" s="27"/>
      <c r="M192" s="27"/>
      <c r="N192" s="27"/>
      <c r="O192" s="27"/>
      <c r="P192" s="27"/>
      <c r="Q192" s="26"/>
      <c r="R192" s="26"/>
      <c r="S192" s="26"/>
      <c r="T192" s="26"/>
      <c r="U192" s="26"/>
      <c r="V192" s="26"/>
      <c r="W192" s="26"/>
      <c r="X192" s="26"/>
      <c r="Y192" s="26"/>
      <c r="Z192" s="26"/>
      <c r="AA192" s="26"/>
      <c r="AB192" s="26"/>
      <c r="AC192" s="26"/>
      <c r="AD192" s="26"/>
      <c r="AE192" s="26"/>
      <c r="AF192" s="26"/>
      <c r="AG192" s="26"/>
    </row>
    <row r="193" spans="1:33" ht="20.100000000000001" customHeight="1" x14ac:dyDescent="0.15">
      <c r="A193" s="26">
        <v>20</v>
      </c>
      <c r="B193" s="26"/>
      <c r="C193" s="28"/>
      <c r="D193" s="28"/>
      <c r="E193" s="28"/>
      <c r="F193" s="28"/>
      <c r="G193" s="28"/>
      <c r="H193" s="28"/>
      <c r="I193" s="28"/>
      <c r="J193" s="28"/>
      <c r="K193" s="27"/>
      <c r="L193" s="27"/>
      <c r="M193" s="27"/>
      <c r="N193" s="27"/>
      <c r="O193" s="27"/>
      <c r="P193" s="27"/>
      <c r="Q193" s="28"/>
      <c r="R193" s="28"/>
      <c r="S193" s="28"/>
      <c r="T193" s="26"/>
      <c r="U193" s="26"/>
      <c r="V193" s="26"/>
      <c r="W193" s="26"/>
      <c r="X193" s="26"/>
      <c r="Y193" s="26"/>
      <c r="Z193" s="26"/>
      <c r="AA193" s="26"/>
      <c r="AB193" s="26"/>
      <c r="AC193" s="26"/>
      <c r="AD193" s="26"/>
      <c r="AE193" s="26"/>
      <c r="AF193" s="26"/>
      <c r="AG193" s="26"/>
    </row>
    <row r="194" spans="1:33" ht="20.100000000000001" customHeight="1" x14ac:dyDescent="0.15">
      <c r="A194" s="26">
        <v>21</v>
      </c>
      <c r="B194" s="26"/>
      <c r="C194" s="28"/>
      <c r="D194" s="28"/>
      <c r="E194" s="28"/>
      <c r="F194" s="28"/>
      <c r="G194" s="28"/>
      <c r="H194" s="28"/>
      <c r="I194" s="28"/>
      <c r="J194" s="28"/>
      <c r="K194" s="27"/>
      <c r="L194" s="27"/>
      <c r="M194" s="27"/>
      <c r="N194" s="27"/>
      <c r="O194" s="27"/>
      <c r="P194" s="27"/>
      <c r="Q194" s="28"/>
      <c r="R194" s="28"/>
      <c r="S194" s="28"/>
      <c r="T194" s="26"/>
      <c r="U194" s="26"/>
      <c r="V194" s="26"/>
      <c r="W194" s="26"/>
      <c r="X194" s="26"/>
      <c r="Y194" s="26"/>
      <c r="Z194" s="26"/>
      <c r="AA194" s="26"/>
      <c r="AB194" s="26"/>
      <c r="AC194" s="26"/>
      <c r="AD194" s="26"/>
      <c r="AE194" s="26"/>
      <c r="AF194" s="26"/>
      <c r="AG194" s="26"/>
    </row>
    <row r="195" spans="1:33" ht="20.100000000000001" customHeight="1" x14ac:dyDescent="0.15">
      <c r="A195" s="26">
        <v>22</v>
      </c>
      <c r="B195" s="26"/>
      <c r="C195" s="28"/>
      <c r="D195" s="28"/>
      <c r="E195" s="28"/>
      <c r="F195" s="28"/>
      <c r="G195" s="28"/>
      <c r="H195" s="28"/>
      <c r="I195" s="28"/>
      <c r="J195" s="28"/>
      <c r="K195" s="27"/>
      <c r="L195" s="27"/>
      <c r="M195" s="27"/>
      <c r="N195" s="27"/>
      <c r="O195" s="27"/>
      <c r="P195" s="27"/>
      <c r="Q195" s="26"/>
      <c r="R195" s="26"/>
      <c r="S195" s="26"/>
      <c r="T195" s="26"/>
      <c r="U195" s="26"/>
      <c r="V195" s="26"/>
      <c r="W195" s="26"/>
      <c r="X195" s="26"/>
      <c r="Y195" s="26"/>
      <c r="Z195" s="26"/>
      <c r="AA195" s="26"/>
      <c r="AB195" s="26"/>
      <c r="AC195" s="26"/>
      <c r="AD195" s="26"/>
      <c r="AE195" s="26"/>
      <c r="AF195" s="26"/>
      <c r="AG195" s="26"/>
    </row>
    <row r="196" spans="1:33" ht="20.100000000000001" customHeight="1" x14ac:dyDescent="0.15">
      <c r="A196" s="26">
        <v>23</v>
      </c>
      <c r="B196" s="26"/>
      <c r="C196" s="28"/>
      <c r="D196" s="28"/>
      <c r="E196" s="28"/>
      <c r="F196" s="28"/>
      <c r="G196" s="28"/>
      <c r="H196" s="28"/>
      <c r="I196" s="28"/>
      <c r="J196" s="28"/>
      <c r="K196" s="27"/>
      <c r="L196" s="27"/>
      <c r="M196" s="27"/>
      <c r="N196" s="27"/>
      <c r="O196" s="27"/>
      <c r="P196" s="27"/>
      <c r="Q196" s="28"/>
      <c r="R196" s="28"/>
      <c r="S196" s="28"/>
      <c r="T196" s="26"/>
      <c r="U196" s="26"/>
      <c r="V196" s="26"/>
      <c r="W196" s="26"/>
      <c r="X196" s="26"/>
      <c r="Y196" s="26"/>
      <c r="Z196" s="26"/>
      <c r="AA196" s="26"/>
      <c r="AB196" s="26"/>
      <c r="AC196" s="26"/>
      <c r="AD196" s="26"/>
      <c r="AE196" s="26"/>
      <c r="AF196" s="26"/>
      <c r="AG196" s="26"/>
    </row>
    <row r="197" spans="1:33" ht="20.100000000000001" customHeight="1" x14ac:dyDescent="0.15">
      <c r="A197" s="26">
        <v>24</v>
      </c>
      <c r="B197" s="26"/>
      <c r="C197" s="26"/>
      <c r="D197" s="26"/>
      <c r="E197" s="26"/>
      <c r="F197" s="26"/>
      <c r="G197" s="26"/>
      <c r="H197" s="26"/>
      <c r="I197" s="26"/>
      <c r="J197" s="26"/>
      <c r="K197" s="27"/>
      <c r="L197" s="27"/>
      <c r="M197" s="27"/>
      <c r="N197" s="27"/>
      <c r="O197" s="27"/>
      <c r="P197" s="27"/>
      <c r="Q197" s="26"/>
      <c r="R197" s="26"/>
      <c r="S197" s="26"/>
      <c r="T197" s="26"/>
      <c r="U197" s="26"/>
      <c r="V197" s="26"/>
      <c r="W197" s="26"/>
      <c r="X197" s="26"/>
      <c r="Y197" s="26"/>
      <c r="Z197" s="26"/>
      <c r="AA197" s="26"/>
      <c r="AB197" s="26"/>
      <c r="AC197" s="26"/>
      <c r="AD197" s="26"/>
      <c r="AE197" s="26"/>
      <c r="AF197" s="26"/>
      <c r="AG197" s="26"/>
    </row>
    <row r="198" spans="1:33" ht="20.100000000000001" customHeight="1" x14ac:dyDescent="0.15">
      <c r="A198" s="26">
        <v>25</v>
      </c>
      <c r="B198" s="26"/>
      <c r="C198" s="26"/>
      <c r="D198" s="26"/>
      <c r="E198" s="26"/>
      <c r="F198" s="26"/>
      <c r="G198" s="26"/>
      <c r="H198" s="26"/>
      <c r="I198" s="26"/>
      <c r="J198" s="26"/>
      <c r="K198" s="27"/>
      <c r="L198" s="27"/>
      <c r="M198" s="27"/>
      <c r="N198" s="27"/>
      <c r="O198" s="27"/>
      <c r="P198" s="27"/>
      <c r="Q198" s="26"/>
      <c r="R198" s="26"/>
      <c r="S198" s="26"/>
      <c r="T198" s="26"/>
      <c r="U198" s="26"/>
      <c r="V198" s="26"/>
      <c r="W198" s="26"/>
      <c r="X198" s="26"/>
      <c r="Y198" s="26"/>
      <c r="Z198" s="26"/>
      <c r="AA198" s="26"/>
      <c r="AB198" s="26"/>
      <c r="AC198" s="26"/>
      <c r="AD198" s="26"/>
      <c r="AE198" s="26"/>
      <c r="AF198" s="26"/>
      <c r="AG198" s="26"/>
    </row>
    <row r="199" spans="1:33" ht="20.100000000000001" customHeight="1" x14ac:dyDescent="0.15">
      <c r="A199" s="26">
        <v>26</v>
      </c>
      <c r="B199" s="26"/>
      <c r="C199" s="26"/>
      <c r="D199" s="26"/>
      <c r="E199" s="26"/>
      <c r="F199" s="26"/>
      <c r="G199" s="26"/>
      <c r="H199" s="26"/>
      <c r="I199" s="26"/>
      <c r="J199" s="26"/>
      <c r="K199" s="27"/>
      <c r="L199" s="27"/>
      <c r="M199" s="27"/>
      <c r="N199" s="27"/>
      <c r="O199" s="27"/>
      <c r="P199" s="27"/>
      <c r="Q199" s="26"/>
      <c r="R199" s="26"/>
      <c r="S199" s="26"/>
      <c r="T199" s="26"/>
      <c r="U199" s="26"/>
      <c r="V199" s="26"/>
      <c r="W199" s="26"/>
      <c r="X199" s="26"/>
      <c r="Y199" s="26"/>
      <c r="Z199" s="26"/>
      <c r="AA199" s="26"/>
      <c r="AB199" s="26"/>
      <c r="AC199" s="26"/>
      <c r="AD199" s="26"/>
      <c r="AE199" s="26"/>
      <c r="AF199" s="26"/>
      <c r="AG199" s="26"/>
    </row>
    <row r="200" spans="1:33" ht="20.100000000000001" customHeight="1" x14ac:dyDescent="0.15">
      <c r="A200" s="26">
        <v>27</v>
      </c>
      <c r="B200" s="26"/>
      <c r="C200" s="26"/>
      <c r="D200" s="26"/>
      <c r="E200" s="26"/>
      <c r="F200" s="26"/>
      <c r="G200" s="26"/>
      <c r="H200" s="26"/>
      <c r="I200" s="26"/>
      <c r="J200" s="26"/>
      <c r="K200" s="27"/>
      <c r="L200" s="27"/>
      <c r="M200" s="27"/>
      <c r="N200" s="27"/>
      <c r="O200" s="27"/>
      <c r="P200" s="27"/>
      <c r="Q200" s="26"/>
      <c r="R200" s="26"/>
      <c r="S200" s="26"/>
      <c r="T200" s="26"/>
      <c r="U200" s="26"/>
      <c r="V200" s="26"/>
      <c r="W200" s="26"/>
      <c r="X200" s="26"/>
      <c r="Y200" s="26"/>
      <c r="Z200" s="26"/>
      <c r="AA200" s="26"/>
      <c r="AB200" s="26"/>
      <c r="AC200" s="26"/>
      <c r="AD200" s="26"/>
      <c r="AE200" s="26"/>
      <c r="AF200" s="26"/>
      <c r="AG200" s="26"/>
    </row>
    <row r="201" spans="1:33" ht="20.100000000000001" customHeight="1" x14ac:dyDescent="0.15">
      <c r="A201" s="26">
        <v>28</v>
      </c>
      <c r="B201" s="26"/>
      <c r="C201" s="26"/>
      <c r="D201" s="26"/>
      <c r="E201" s="26"/>
      <c r="F201" s="26"/>
      <c r="G201" s="26"/>
      <c r="H201" s="26"/>
      <c r="I201" s="26"/>
      <c r="J201" s="26"/>
      <c r="K201" s="27"/>
      <c r="L201" s="27"/>
      <c r="M201" s="27"/>
      <c r="N201" s="27"/>
      <c r="O201" s="27"/>
      <c r="P201" s="27"/>
      <c r="Q201" s="26"/>
      <c r="R201" s="26"/>
      <c r="S201" s="26"/>
      <c r="T201" s="26"/>
      <c r="U201" s="26"/>
      <c r="V201" s="26"/>
      <c r="W201" s="26"/>
      <c r="X201" s="26"/>
      <c r="Y201" s="26"/>
      <c r="Z201" s="26"/>
      <c r="AA201" s="26"/>
      <c r="AB201" s="26"/>
      <c r="AC201" s="26"/>
      <c r="AD201" s="26"/>
      <c r="AE201" s="26"/>
      <c r="AF201" s="26"/>
      <c r="AG201" s="26"/>
    </row>
    <row r="202" spans="1:33" ht="20.100000000000001" customHeight="1" x14ac:dyDescent="0.15">
      <c r="A202" s="26">
        <v>29</v>
      </c>
      <c r="B202" s="26"/>
      <c r="C202" s="26"/>
      <c r="D202" s="26"/>
      <c r="E202" s="26"/>
      <c r="F202" s="26"/>
      <c r="G202" s="26"/>
      <c r="H202" s="26"/>
      <c r="I202" s="26"/>
      <c r="J202" s="26"/>
      <c r="K202" s="27"/>
      <c r="L202" s="27"/>
      <c r="M202" s="27"/>
      <c r="N202" s="27"/>
      <c r="O202" s="27"/>
      <c r="P202" s="27"/>
      <c r="Q202" s="26"/>
      <c r="R202" s="26"/>
      <c r="S202" s="26"/>
      <c r="T202" s="26"/>
      <c r="U202" s="26"/>
      <c r="V202" s="26"/>
      <c r="W202" s="26"/>
      <c r="X202" s="26"/>
      <c r="Y202" s="26"/>
      <c r="Z202" s="26"/>
      <c r="AA202" s="26"/>
      <c r="AB202" s="26"/>
      <c r="AC202" s="26"/>
      <c r="AD202" s="26"/>
      <c r="AE202" s="26"/>
      <c r="AF202" s="26"/>
      <c r="AG202" s="26"/>
    </row>
    <row r="203" spans="1:33" ht="20.100000000000001" customHeight="1" x14ac:dyDescent="0.15">
      <c r="A203" s="26">
        <v>30</v>
      </c>
      <c r="B203" s="26"/>
      <c r="C203" s="26"/>
      <c r="D203" s="26"/>
      <c r="E203" s="26"/>
      <c r="F203" s="26"/>
      <c r="G203" s="26"/>
      <c r="H203" s="26"/>
      <c r="I203" s="26"/>
      <c r="J203" s="26"/>
      <c r="K203" s="27"/>
      <c r="L203" s="27"/>
      <c r="M203" s="27"/>
      <c r="N203" s="27"/>
      <c r="O203" s="27"/>
      <c r="P203" s="27"/>
      <c r="Q203" s="26"/>
      <c r="R203" s="26"/>
      <c r="S203" s="26"/>
      <c r="T203" s="26"/>
      <c r="U203" s="26"/>
      <c r="V203" s="26"/>
      <c r="W203" s="26"/>
      <c r="X203" s="26"/>
      <c r="Y203" s="26"/>
      <c r="Z203" s="26"/>
      <c r="AA203" s="26"/>
      <c r="AB203" s="26"/>
      <c r="AC203" s="26"/>
      <c r="AD203" s="26"/>
      <c r="AE203" s="26"/>
      <c r="AF203" s="26"/>
      <c r="AG203" s="26"/>
    </row>
    <row r="204" spans="1:33" ht="13.5" customHeight="1" x14ac:dyDescent="0.15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</row>
    <row r="205" spans="1:33" ht="18" customHeight="1" x14ac:dyDescent="0.15">
      <c r="A205" s="23" t="s">
        <v>25</v>
      </c>
      <c r="B205" s="23"/>
      <c r="C205" s="23"/>
      <c r="D205" s="23"/>
      <c r="E205" s="23"/>
      <c r="F205" s="23" t="s">
        <v>26</v>
      </c>
      <c r="G205" s="23"/>
      <c r="H205" s="23"/>
      <c r="I205" s="23"/>
      <c r="J205" s="23"/>
      <c r="K205" s="23" t="s">
        <v>27</v>
      </c>
      <c r="L205" s="23"/>
      <c r="M205" s="23"/>
      <c r="N205" s="23"/>
      <c r="O205" s="23"/>
      <c r="P205" s="23" t="s">
        <v>28</v>
      </c>
      <c r="Q205" s="23"/>
      <c r="R205" s="23"/>
      <c r="S205" s="23"/>
      <c r="T205" s="23"/>
      <c r="U205" s="23" t="s">
        <v>29</v>
      </c>
      <c r="V205" s="23"/>
      <c r="W205" s="23"/>
      <c r="X205" s="23"/>
      <c r="Y205" s="23" t="s">
        <v>30</v>
      </c>
      <c r="Z205" s="23"/>
      <c r="AA205" s="23"/>
      <c r="AB205" s="23"/>
      <c r="AC205" s="23" t="s">
        <v>31</v>
      </c>
      <c r="AD205" s="23"/>
      <c r="AE205" s="23"/>
      <c r="AF205" s="23"/>
      <c r="AG205" s="23"/>
    </row>
    <row r="206" spans="1:33" ht="18" customHeight="1" x14ac:dyDescent="0.15">
      <c r="A206" s="20">
        <f>COUNTA(C174:J203)</f>
        <v>18</v>
      </c>
      <c r="B206" s="20"/>
      <c r="C206" s="20"/>
      <c r="D206" s="20"/>
      <c r="E206" s="20"/>
      <c r="F206" s="21">
        <f>ROUNDDOWN(AVERAGE(K174:M203),0)</f>
        <v>14</v>
      </c>
      <c r="G206" s="21"/>
      <c r="H206" s="21"/>
      <c r="I206" s="21"/>
      <c r="J206" s="21"/>
      <c r="K206" s="21">
        <f>ROUNDDOWN(AVERAGE(N174:P203),0)</f>
        <v>11</v>
      </c>
      <c r="L206" s="21"/>
      <c r="M206" s="21"/>
      <c r="N206" s="21"/>
      <c r="O206" s="21"/>
      <c r="P206" s="20">
        <f>COUNTA(Q174:S203)</f>
        <v>5</v>
      </c>
      <c r="Q206" s="20"/>
      <c r="R206" s="20"/>
      <c r="S206" s="20"/>
      <c r="T206" s="20"/>
      <c r="U206" s="21">
        <f>ROUNDDOWN((P206/A206*100),0)</f>
        <v>27</v>
      </c>
      <c r="V206" s="21"/>
      <c r="W206" s="21"/>
      <c r="X206" s="21"/>
      <c r="Y206" s="25">
        <f>ROUNDDOWN((K206/F206*100),0)</f>
        <v>78</v>
      </c>
      <c r="Z206" s="25"/>
      <c r="AA206" s="25"/>
      <c r="AB206" s="25"/>
      <c r="AC206" s="21">
        <f>ROUNDDOWN(((A206-COUNTA(T174:Y203))/A206*100),0)</f>
        <v>100</v>
      </c>
      <c r="AD206" s="21"/>
      <c r="AE206" s="21"/>
      <c r="AF206" s="21"/>
      <c r="AG206" s="21"/>
    </row>
    <row r="207" spans="1:33" ht="18" customHeight="1" x14ac:dyDescent="0.15">
      <c r="A207" s="23" t="s">
        <v>33</v>
      </c>
      <c r="B207" s="23"/>
      <c r="C207" s="23"/>
      <c r="D207" s="23"/>
      <c r="E207" s="23"/>
      <c r="F207" s="24" t="s">
        <v>34</v>
      </c>
      <c r="G207" s="24"/>
      <c r="H207" s="24"/>
      <c r="I207" s="24"/>
      <c r="J207" s="24"/>
      <c r="K207" s="23" t="s">
        <v>35</v>
      </c>
      <c r="L207" s="23"/>
      <c r="M207" s="23"/>
      <c r="N207" s="23"/>
      <c r="O207" s="23"/>
      <c r="P207" s="19"/>
      <c r="Q207" s="19"/>
      <c r="R207" s="19"/>
      <c r="S207" s="19"/>
      <c r="T207" s="19"/>
      <c r="U207" s="19"/>
      <c r="V207" s="19"/>
      <c r="W207" s="19"/>
      <c r="X207" s="19"/>
      <c r="Y207" s="23" t="s">
        <v>36</v>
      </c>
      <c r="Z207" s="23"/>
      <c r="AA207" s="23"/>
      <c r="AB207" s="23"/>
      <c r="AC207" s="19"/>
      <c r="AD207" s="19"/>
      <c r="AE207" s="19"/>
      <c r="AF207" s="19"/>
      <c r="AG207" s="19"/>
    </row>
    <row r="208" spans="1:33" ht="18" customHeight="1" x14ac:dyDescent="0.15">
      <c r="A208" s="20">
        <f>A206-P206</f>
        <v>13</v>
      </c>
      <c r="B208" s="20"/>
      <c r="C208" s="20"/>
      <c r="D208" s="20"/>
      <c r="E208" s="20"/>
      <c r="F208" s="21">
        <f>((SUM(K174:M203)-SUMIF(Q174:S203,"伐倒",K174:M203))/A208)</f>
        <v>16.307692307692307</v>
      </c>
      <c r="G208" s="21"/>
      <c r="H208" s="21"/>
      <c r="I208" s="21"/>
      <c r="J208" s="21"/>
      <c r="K208" s="21">
        <f>ROUNDDOWN(((SUM(N174:P203)-SUMIF(Q174:S203,"伐倒",N174:P203))/A208),0)</f>
        <v>12</v>
      </c>
      <c r="L208" s="21"/>
      <c r="M208" s="21"/>
      <c r="N208" s="21"/>
      <c r="O208" s="21"/>
      <c r="P208" s="20"/>
      <c r="Q208" s="20"/>
      <c r="R208" s="20"/>
      <c r="S208" s="20"/>
      <c r="T208" s="20"/>
      <c r="U208" s="20"/>
      <c r="V208" s="20"/>
      <c r="W208" s="20"/>
      <c r="X208" s="20"/>
      <c r="Y208" s="21">
        <f>ROUNDDOWN(K208/F208*100,0)</f>
        <v>73</v>
      </c>
      <c r="Z208" s="21"/>
      <c r="AA208" s="21"/>
      <c r="AB208" s="21"/>
      <c r="AC208" s="22"/>
      <c r="AD208" s="22"/>
      <c r="AE208" s="22"/>
      <c r="AF208" s="22"/>
      <c r="AG208" s="22"/>
    </row>
    <row r="209" spans="1:33" ht="18" customHeight="1" x14ac:dyDescent="0.15">
      <c r="A209" s="9" t="s">
        <v>32</v>
      </c>
      <c r="B209" s="9"/>
      <c r="C209" s="9"/>
      <c r="D209" s="9"/>
      <c r="E209" s="9"/>
      <c r="F209" s="9"/>
      <c r="G209" s="9"/>
      <c r="H209" s="9"/>
      <c r="I209" s="9"/>
      <c r="J209" s="9"/>
      <c r="K209" s="9"/>
      <c r="L209" s="9"/>
      <c r="M209" s="9"/>
      <c r="N209" s="9"/>
      <c r="O209" s="9"/>
      <c r="P209" s="9"/>
      <c r="Q209" s="9"/>
      <c r="R209" s="9"/>
      <c r="S209" s="9"/>
      <c r="T209" s="9"/>
      <c r="U209" s="9"/>
      <c r="V209" s="9"/>
      <c r="W209" s="9"/>
      <c r="X209" s="9"/>
      <c r="Y209" s="9"/>
      <c r="Z209" s="9"/>
      <c r="AA209" s="9"/>
      <c r="AB209" s="9"/>
      <c r="AC209" s="9"/>
      <c r="AD209" s="9"/>
      <c r="AE209" s="9"/>
      <c r="AF209" s="9"/>
      <c r="AG209" s="9"/>
    </row>
    <row r="210" spans="1:33" ht="15.95" customHeight="1" x14ac:dyDescent="0.15">
      <c r="A210" s="10" t="s">
        <v>102</v>
      </c>
      <c r="B210" s="11"/>
      <c r="C210" s="11"/>
      <c r="D210" s="11"/>
      <c r="E210" s="11"/>
      <c r="F210" s="11"/>
      <c r="G210" s="11"/>
      <c r="H210" s="11"/>
      <c r="I210" s="11"/>
      <c r="J210" s="11"/>
      <c r="K210" s="11"/>
      <c r="L210" s="11"/>
      <c r="M210" s="11"/>
      <c r="N210" s="11"/>
      <c r="O210" s="11"/>
      <c r="P210" s="11"/>
      <c r="Q210" s="11"/>
      <c r="R210" s="11"/>
      <c r="S210" s="11"/>
      <c r="T210" s="11"/>
      <c r="U210" s="11"/>
      <c r="V210" s="11"/>
      <c r="W210" s="11"/>
      <c r="X210" s="11"/>
      <c r="Y210" s="11"/>
      <c r="Z210" s="11"/>
      <c r="AA210" s="11"/>
      <c r="AB210" s="11"/>
      <c r="AC210" s="11"/>
      <c r="AD210" s="11"/>
      <c r="AE210" s="11"/>
      <c r="AF210" s="11"/>
      <c r="AG210" s="12"/>
    </row>
    <row r="211" spans="1:33" ht="15.95" customHeight="1" x14ac:dyDescent="0.15">
      <c r="A211" s="13"/>
      <c r="B211" s="14"/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F211" s="14"/>
      <c r="AG211" s="15"/>
    </row>
    <row r="212" spans="1:33" ht="15.95" customHeight="1" x14ac:dyDescent="0.15">
      <c r="A212" s="13"/>
      <c r="B212" s="14"/>
      <c r="C212" s="14"/>
      <c r="D212" s="14"/>
      <c r="E212" s="14"/>
      <c r="F212" s="14"/>
      <c r="G212" s="14"/>
      <c r="H212" s="14"/>
      <c r="I212" s="14"/>
      <c r="J212" s="14"/>
      <c r="K212" s="14"/>
      <c r="L212" s="14"/>
      <c r="M212" s="14"/>
      <c r="N212" s="14"/>
      <c r="O212" s="14"/>
      <c r="P212" s="14"/>
      <c r="Q212" s="14"/>
      <c r="R212" s="14"/>
      <c r="S212" s="14"/>
      <c r="T212" s="14"/>
      <c r="U212" s="14"/>
      <c r="V212" s="14"/>
      <c r="W212" s="14"/>
      <c r="X212" s="14"/>
      <c r="Y212" s="14"/>
      <c r="Z212" s="14"/>
      <c r="AA212" s="14"/>
      <c r="AB212" s="14"/>
      <c r="AC212" s="14"/>
      <c r="AD212" s="14"/>
      <c r="AE212" s="14"/>
      <c r="AF212" s="14"/>
      <c r="AG212" s="15"/>
    </row>
    <row r="213" spans="1:33" ht="15.95" customHeight="1" x14ac:dyDescent="0.15">
      <c r="A213" s="13"/>
      <c r="B213" s="14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4"/>
      <c r="P213" s="14"/>
      <c r="Q213" s="14"/>
      <c r="R213" s="14"/>
      <c r="S213" s="14"/>
      <c r="T213" s="14"/>
      <c r="U213" s="14"/>
      <c r="V213" s="14"/>
      <c r="W213" s="14"/>
      <c r="X213" s="14"/>
      <c r="Y213" s="14"/>
      <c r="Z213" s="14"/>
      <c r="AA213" s="14"/>
      <c r="AB213" s="14"/>
      <c r="AC213" s="14"/>
      <c r="AD213" s="14"/>
      <c r="AE213" s="14"/>
      <c r="AF213" s="14"/>
      <c r="AG213" s="15"/>
    </row>
    <row r="214" spans="1:33" ht="15.95" customHeight="1" x14ac:dyDescent="0.15">
      <c r="A214" s="16"/>
      <c r="B214" s="17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8"/>
    </row>
    <row r="215" spans="1:33" ht="18" customHeight="1" x14ac:dyDescent="0.15">
      <c r="A215" s="35" t="s">
        <v>0</v>
      </c>
      <c r="B215" s="35"/>
      <c r="C215" s="35"/>
      <c r="D215" s="35"/>
      <c r="E215" s="35"/>
      <c r="F215" s="35"/>
      <c r="G215" s="35"/>
      <c r="H215" s="35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35"/>
      <c r="V215" s="35"/>
      <c r="W215" s="35"/>
      <c r="X215" s="35"/>
      <c r="Y215" s="35"/>
      <c r="Z215" s="35"/>
      <c r="AA215" s="35"/>
      <c r="AB215" s="35"/>
      <c r="AC215" s="35"/>
      <c r="AD215" s="35"/>
      <c r="AE215" s="35"/>
      <c r="AF215" s="35"/>
      <c r="AG215" s="35"/>
    </row>
    <row r="216" spans="1:33" ht="18" customHeight="1" x14ac:dyDescent="0.15">
      <c r="A216" s="26"/>
      <c r="B216" s="26"/>
      <c r="C216" s="26"/>
      <c r="D216" s="26"/>
      <c r="E216" s="26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26"/>
      <c r="T216" s="36" t="s">
        <v>1</v>
      </c>
      <c r="U216" s="36"/>
      <c r="V216" s="36"/>
      <c r="W216" s="36"/>
      <c r="X216" s="36"/>
      <c r="Y216" s="36"/>
      <c r="Z216" s="38" t="s">
        <v>80</v>
      </c>
      <c r="AA216" s="28"/>
      <c r="AB216" s="28"/>
      <c r="AC216" s="28"/>
      <c r="AD216" s="28"/>
      <c r="AE216" s="28"/>
      <c r="AF216" s="28"/>
      <c r="AG216" s="28"/>
    </row>
    <row r="217" spans="1:33" ht="18" customHeight="1" x14ac:dyDescent="0.15">
      <c r="A217" s="36" t="s">
        <v>2</v>
      </c>
      <c r="B217" s="36"/>
      <c r="C217" s="36"/>
      <c r="D217" s="36"/>
      <c r="E217" s="28">
        <v>82</v>
      </c>
      <c r="F217" s="28"/>
      <c r="G217" s="28"/>
      <c r="H217" s="36" t="s">
        <v>3</v>
      </c>
      <c r="I217" s="36"/>
      <c r="J217" s="36"/>
      <c r="K217" s="28" t="s">
        <v>89</v>
      </c>
      <c r="L217" s="28"/>
      <c r="M217" s="28"/>
      <c r="N217" s="28"/>
      <c r="O217" s="28"/>
      <c r="P217" s="28"/>
      <c r="Q217" s="28"/>
      <c r="R217" s="28"/>
      <c r="S217" s="28"/>
      <c r="T217" s="28"/>
      <c r="U217" s="28"/>
      <c r="V217" s="28"/>
      <c r="W217" s="28"/>
      <c r="X217" s="28"/>
      <c r="Y217" s="28"/>
      <c r="Z217" s="28"/>
      <c r="AA217" s="28"/>
      <c r="AB217" s="28"/>
      <c r="AC217" s="28"/>
      <c r="AD217" s="28"/>
      <c r="AE217" s="28"/>
      <c r="AF217" s="28"/>
      <c r="AG217" s="28"/>
    </row>
    <row r="218" spans="1:33" ht="18" customHeight="1" x14ac:dyDescent="0.15">
      <c r="A218" s="36" t="s">
        <v>8</v>
      </c>
      <c r="B218" s="36"/>
      <c r="C218" s="36"/>
      <c r="D218" s="36"/>
      <c r="E218" s="36"/>
      <c r="F218" s="36"/>
      <c r="G218" s="36"/>
      <c r="H218" s="36" t="s">
        <v>4</v>
      </c>
      <c r="I218" s="36"/>
      <c r="J218" s="36"/>
      <c r="K218" s="36"/>
      <c r="L218" s="36"/>
      <c r="M218" s="36" t="s">
        <v>5</v>
      </c>
      <c r="N218" s="36"/>
      <c r="O218" s="36"/>
      <c r="P218" s="36"/>
      <c r="Q218" s="36"/>
      <c r="R218" s="36" t="s">
        <v>6</v>
      </c>
      <c r="S218" s="36"/>
      <c r="T218" s="36"/>
      <c r="U218" s="36"/>
      <c r="V218" s="36"/>
      <c r="W218" s="36" t="s">
        <v>37</v>
      </c>
      <c r="X218" s="36"/>
      <c r="Y218" s="36"/>
      <c r="Z218" s="36"/>
      <c r="AA218" s="36"/>
      <c r="AB218" s="36" t="s">
        <v>7</v>
      </c>
      <c r="AC218" s="36"/>
      <c r="AD218" s="36"/>
      <c r="AE218" s="36"/>
      <c r="AF218" s="36"/>
      <c r="AG218" s="36"/>
    </row>
    <row r="219" spans="1:33" ht="18" customHeight="1" x14ac:dyDescent="0.15">
      <c r="A219" s="36"/>
      <c r="B219" s="36"/>
      <c r="C219" s="36"/>
      <c r="D219" s="36"/>
      <c r="E219" s="36"/>
      <c r="F219" s="36"/>
      <c r="G219" s="36"/>
      <c r="H219" s="28" t="s">
        <v>90</v>
      </c>
      <c r="I219" s="28"/>
      <c r="J219" s="28"/>
      <c r="K219" s="28"/>
      <c r="L219" s="28"/>
      <c r="M219" s="28" t="s">
        <v>91</v>
      </c>
      <c r="N219" s="28"/>
      <c r="O219" s="28"/>
      <c r="P219" s="28"/>
      <c r="Q219" s="28"/>
      <c r="R219" s="28" t="s">
        <v>40</v>
      </c>
      <c r="S219" s="28"/>
      <c r="T219" s="28"/>
      <c r="U219" s="28"/>
      <c r="V219" s="28"/>
      <c r="W219" s="28" t="s">
        <v>92</v>
      </c>
      <c r="X219" s="28"/>
      <c r="Y219" s="28"/>
      <c r="Z219" s="28"/>
      <c r="AA219" s="28"/>
      <c r="AB219" s="28" t="s">
        <v>39</v>
      </c>
      <c r="AC219" s="28"/>
      <c r="AD219" s="28"/>
      <c r="AE219" s="28"/>
      <c r="AF219" s="28"/>
      <c r="AG219" s="28"/>
    </row>
    <row r="220" spans="1:33" ht="18" customHeight="1" x14ac:dyDescent="0.15">
      <c r="A220" s="36" t="s">
        <v>9</v>
      </c>
      <c r="B220" s="36"/>
      <c r="C220" s="36"/>
      <c r="D220" s="36"/>
      <c r="E220" s="36"/>
      <c r="F220" s="36"/>
      <c r="G220" s="36"/>
      <c r="H220" s="36" t="s">
        <v>10</v>
      </c>
      <c r="I220" s="36"/>
      <c r="J220" s="36"/>
      <c r="K220" s="36"/>
      <c r="L220" s="36"/>
      <c r="M220" s="36" t="s">
        <v>11</v>
      </c>
      <c r="N220" s="36"/>
      <c r="O220" s="36"/>
      <c r="P220" s="36"/>
      <c r="Q220" s="36"/>
      <c r="R220" s="36" t="s">
        <v>12</v>
      </c>
      <c r="S220" s="36"/>
      <c r="T220" s="36"/>
      <c r="U220" s="36"/>
      <c r="V220" s="36"/>
      <c r="W220" s="26"/>
      <c r="X220" s="26"/>
      <c r="Y220" s="26"/>
      <c r="Z220" s="26"/>
      <c r="AA220" s="26"/>
      <c r="AB220" s="26"/>
      <c r="AC220" s="26"/>
      <c r="AD220" s="26"/>
      <c r="AE220" s="26"/>
      <c r="AF220" s="26"/>
      <c r="AG220" s="26"/>
    </row>
    <row r="221" spans="1:33" ht="18" customHeight="1" x14ac:dyDescent="0.15">
      <c r="A221" s="36"/>
      <c r="B221" s="36"/>
      <c r="C221" s="36"/>
      <c r="D221" s="36"/>
      <c r="E221" s="36"/>
      <c r="F221" s="36"/>
      <c r="G221" s="36"/>
      <c r="H221" s="28" t="s">
        <v>41</v>
      </c>
      <c r="I221" s="28"/>
      <c r="J221" s="28"/>
      <c r="K221" s="28"/>
      <c r="L221" s="28"/>
      <c r="M221" s="28">
        <v>15</v>
      </c>
      <c r="N221" s="28"/>
      <c r="O221" s="28"/>
      <c r="P221" s="28"/>
      <c r="Q221" s="28"/>
      <c r="R221" s="28">
        <v>20</v>
      </c>
      <c r="S221" s="28"/>
      <c r="T221" s="28"/>
      <c r="U221" s="28"/>
      <c r="V221" s="28"/>
      <c r="W221" s="26"/>
      <c r="X221" s="26"/>
      <c r="Y221" s="26"/>
      <c r="Z221" s="26"/>
      <c r="AA221" s="26"/>
      <c r="AB221" s="26"/>
      <c r="AC221" s="26"/>
      <c r="AD221" s="26"/>
      <c r="AE221" s="26"/>
      <c r="AF221" s="26"/>
      <c r="AG221" s="26"/>
    </row>
    <row r="222" spans="1:33" ht="18" customHeight="1" x14ac:dyDescent="0.15">
      <c r="A222" s="36" t="s">
        <v>13</v>
      </c>
      <c r="B222" s="36"/>
      <c r="C222" s="36"/>
      <c r="D222" s="36"/>
      <c r="E222" s="36"/>
      <c r="F222" s="36"/>
      <c r="G222" s="36"/>
      <c r="H222" s="36"/>
      <c r="I222" s="36"/>
      <c r="J222" s="36"/>
      <c r="K222" s="36"/>
      <c r="L222" s="36"/>
      <c r="M222" s="36" t="s">
        <v>14</v>
      </c>
      <c r="N222" s="36"/>
      <c r="O222" s="36"/>
      <c r="P222" s="36"/>
      <c r="Q222" s="36"/>
      <c r="R222" s="28">
        <v>0.79</v>
      </c>
      <c r="S222" s="28"/>
      <c r="T222" s="28"/>
      <c r="U222" s="28"/>
      <c r="V222" s="28"/>
      <c r="W222" s="36" t="s">
        <v>15</v>
      </c>
      <c r="X222" s="36"/>
      <c r="Y222" s="36"/>
      <c r="Z222" s="36"/>
      <c r="AA222" s="36"/>
      <c r="AB222" s="37">
        <v>0.65</v>
      </c>
      <c r="AC222" s="37"/>
      <c r="AD222" s="37"/>
      <c r="AE222" s="37"/>
      <c r="AF222" s="37"/>
      <c r="AG222" s="37"/>
    </row>
    <row r="223" spans="1:33" ht="14.25" customHeight="1" x14ac:dyDescent="0.15">
      <c r="A223" s="26" t="s">
        <v>16</v>
      </c>
      <c r="B223" s="26"/>
      <c r="C223" s="26"/>
      <c r="D223" s="26"/>
      <c r="E223" s="26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26"/>
      <c r="T223" s="26"/>
      <c r="U223" s="26"/>
      <c r="V223" s="26"/>
      <c r="W223" s="26"/>
      <c r="X223" s="26"/>
      <c r="Y223" s="26"/>
      <c r="Z223" s="26"/>
      <c r="AA223" s="26"/>
      <c r="AB223" s="26"/>
      <c r="AC223" s="26"/>
      <c r="AD223" s="26"/>
      <c r="AE223" s="26"/>
      <c r="AF223" s="26"/>
      <c r="AG223" s="26"/>
    </row>
    <row r="224" spans="1:33" x14ac:dyDescent="0.15">
      <c r="A224" s="2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  <c r="AA224" s="3"/>
      <c r="AB224" s="3"/>
      <c r="AC224" s="3"/>
      <c r="AD224" s="3"/>
      <c r="AE224" s="3"/>
      <c r="AF224" s="3"/>
      <c r="AG224" s="4"/>
    </row>
    <row r="225" spans="1:33" x14ac:dyDescent="0.15">
      <c r="A225" s="2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3"/>
      <c r="AC225" s="3"/>
      <c r="AD225" s="3"/>
      <c r="AE225" s="3"/>
      <c r="AF225" s="3"/>
      <c r="AG225" s="4"/>
    </row>
    <row r="226" spans="1:33" x14ac:dyDescent="0.15">
      <c r="A226" s="2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3"/>
      <c r="AC226" s="3"/>
      <c r="AD226" s="3"/>
      <c r="AE226" s="3"/>
      <c r="AF226" s="3"/>
      <c r="AG226" s="4"/>
    </row>
    <row r="227" spans="1:33" x14ac:dyDescent="0.15">
      <c r="A227" s="2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3"/>
      <c r="AC227" s="3"/>
      <c r="AD227" s="3"/>
      <c r="AE227" s="3"/>
      <c r="AF227" s="3"/>
      <c r="AG227" s="4"/>
    </row>
    <row r="228" spans="1:33" x14ac:dyDescent="0.15">
      <c r="A228" s="2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  <c r="AA228" s="3"/>
      <c r="AB228" s="3"/>
      <c r="AC228" s="3"/>
      <c r="AD228" s="3"/>
      <c r="AE228" s="3"/>
      <c r="AF228" s="3"/>
      <c r="AG228" s="4"/>
    </row>
    <row r="229" spans="1:33" x14ac:dyDescent="0.15">
      <c r="A229" s="2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3"/>
      <c r="AC229" s="3"/>
      <c r="AD229" s="3"/>
      <c r="AE229" s="3"/>
      <c r="AF229" s="3"/>
      <c r="AG229" s="4"/>
    </row>
    <row r="230" spans="1:33" x14ac:dyDescent="0.15">
      <c r="A230" s="2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3"/>
      <c r="AC230" s="3"/>
      <c r="AD230" s="3"/>
      <c r="AE230" s="3"/>
      <c r="AF230" s="3"/>
      <c r="AG230" s="4"/>
    </row>
    <row r="231" spans="1:33" x14ac:dyDescent="0.15">
      <c r="A231" s="2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3"/>
      <c r="AC231" s="3"/>
      <c r="AD231" s="3"/>
      <c r="AE231" s="3"/>
      <c r="AF231" s="3"/>
      <c r="AG231" s="4"/>
    </row>
    <row r="232" spans="1:33" x14ac:dyDescent="0.15">
      <c r="A232" s="2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3"/>
      <c r="AC232" s="3"/>
      <c r="AD232" s="3"/>
      <c r="AE232" s="3"/>
      <c r="AF232" s="3"/>
      <c r="AG232" s="4"/>
    </row>
    <row r="233" spans="1:33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3"/>
      <c r="AC233" s="3"/>
      <c r="AD233" s="3"/>
      <c r="AE233" s="3"/>
      <c r="AF233" s="3"/>
      <c r="AG233" s="4"/>
    </row>
    <row r="234" spans="1:33" x14ac:dyDescent="0.15">
      <c r="A234" s="2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3"/>
      <c r="AC234" s="3"/>
      <c r="AD234" s="3"/>
      <c r="AE234" s="3"/>
      <c r="AF234" s="3"/>
      <c r="AG234" s="4"/>
    </row>
    <row r="235" spans="1:33" x14ac:dyDescent="0.15">
      <c r="A235" s="2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  <c r="AA235" s="3"/>
      <c r="AB235" s="3"/>
      <c r="AC235" s="3"/>
      <c r="AD235" s="3"/>
      <c r="AE235" s="3"/>
      <c r="AF235" s="3"/>
      <c r="AG235" s="4"/>
    </row>
    <row r="236" spans="1:33" x14ac:dyDescent="0.15">
      <c r="A236" s="2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  <c r="AA236" s="3"/>
      <c r="AB236" s="3"/>
      <c r="AC236" s="3"/>
      <c r="AD236" s="3"/>
      <c r="AE236" s="3"/>
      <c r="AF236" s="3"/>
      <c r="AG236" s="4"/>
    </row>
    <row r="237" spans="1:33" x14ac:dyDescent="0.15">
      <c r="A237" s="2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  <c r="AA237" s="3"/>
      <c r="AB237" s="3"/>
      <c r="AC237" s="3"/>
      <c r="AD237" s="3"/>
      <c r="AE237" s="3"/>
      <c r="AF237" s="3"/>
      <c r="AG237" s="4"/>
    </row>
    <row r="238" spans="1:33" x14ac:dyDescent="0.15">
      <c r="A238" s="2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  <c r="AA238" s="3"/>
      <c r="AB238" s="3"/>
      <c r="AC238" s="3"/>
      <c r="AD238" s="3"/>
      <c r="AE238" s="3"/>
      <c r="AF238" s="3"/>
      <c r="AG238" s="4"/>
    </row>
    <row r="239" spans="1:33" x14ac:dyDescent="0.15">
      <c r="A239" s="2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  <c r="AA239" s="3"/>
      <c r="AB239" s="3"/>
      <c r="AC239" s="3"/>
      <c r="AD239" s="3"/>
      <c r="AE239" s="3"/>
      <c r="AF239" s="3"/>
      <c r="AG239" s="4"/>
    </row>
    <row r="240" spans="1:33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6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  <c r="AA240" s="6"/>
      <c r="AB240" s="6"/>
      <c r="AC240" s="6"/>
      <c r="AD240" s="6"/>
      <c r="AE240" s="6"/>
      <c r="AF240" s="6"/>
      <c r="AG240" s="7"/>
    </row>
    <row r="241" spans="1:33" x14ac:dyDescent="0.15">
      <c r="A241" s="2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3"/>
      <c r="AC241" s="3"/>
      <c r="AD241" s="3"/>
      <c r="AE241" s="3"/>
      <c r="AF241" s="3"/>
      <c r="AG241" s="4"/>
    </row>
    <row r="242" spans="1:33" x14ac:dyDescent="0.15">
      <c r="A242" s="2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  <c r="AA242" s="3"/>
      <c r="AB242" s="3"/>
      <c r="AC242" s="3"/>
      <c r="AD242" s="3"/>
      <c r="AE242" s="3"/>
      <c r="AF242" s="3"/>
      <c r="AG242" s="4"/>
    </row>
    <row r="243" spans="1:33" x14ac:dyDescent="0.15">
      <c r="A243" s="2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  <c r="AA243" s="3"/>
      <c r="AB243" s="3"/>
      <c r="AC243" s="3"/>
      <c r="AD243" s="3"/>
      <c r="AE243" s="3"/>
      <c r="AF243" s="3"/>
      <c r="AG243" s="4"/>
    </row>
    <row r="244" spans="1:33" x14ac:dyDescent="0.15">
      <c r="A244" s="2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  <c r="AA244" s="3"/>
      <c r="AB244" s="3"/>
      <c r="AC244" s="3"/>
      <c r="AD244" s="3"/>
      <c r="AE244" s="3"/>
      <c r="AF244" s="3"/>
      <c r="AG244" s="4"/>
    </row>
    <row r="245" spans="1:33" x14ac:dyDescent="0.15">
      <c r="A245" s="2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  <c r="AA245" s="3"/>
      <c r="AB245" s="3"/>
      <c r="AC245" s="3"/>
      <c r="AD245" s="3"/>
      <c r="AE245" s="3"/>
      <c r="AF245" s="3"/>
      <c r="AG245" s="4"/>
    </row>
    <row r="246" spans="1:33" x14ac:dyDescent="0.15">
      <c r="A246" s="2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  <c r="AA246" s="3"/>
      <c r="AB246" s="3"/>
      <c r="AC246" s="3"/>
      <c r="AD246" s="3"/>
      <c r="AE246" s="3"/>
      <c r="AF246" s="3"/>
      <c r="AG246" s="4"/>
    </row>
    <row r="247" spans="1:33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  <c r="AA247" s="3"/>
      <c r="AB247" s="3"/>
      <c r="AC247" s="3"/>
      <c r="AD247" s="3"/>
      <c r="AE247" s="3"/>
      <c r="AF247" s="3"/>
      <c r="AG247" s="4"/>
    </row>
    <row r="248" spans="1:33" x14ac:dyDescent="0.15">
      <c r="A248" s="2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  <c r="AA248" s="3"/>
      <c r="AB248" s="3"/>
      <c r="AC248" s="3"/>
      <c r="AD248" s="3"/>
      <c r="AE248" s="3"/>
      <c r="AF248" s="3"/>
      <c r="AG248" s="4"/>
    </row>
    <row r="249" spans="1:33" x14ac:dyDescent="0.15">
      <c r="A249" s="2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  <c r="AA249" s="3"/>
      <c r="AB249" s="3"/>
      <c r="AC249" s="3"/>
      <c r="AD249" s="3"/>
      <c r="AE249" s="3"/>
      <c r="AF249" s="3"/>
      <c r="AG249" s="4"/>
    </row>
    <row r="250" spans="1:33" x14ac:dyDescent="0.15">
      <c r="A250" s="2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  <c r="AA250" s="3"/>
      <c r="AB250" s="3"/>
      <c r="AC250" s="3"/>
      <c r="AD250" s="3"/>
      <c r="AE250" s="3"/>
      <c r="AF250" s="3"/>
      <c r="AG250" s="4"/>
    </row>
    <row r="251" spans="1:33" x14ac:dyDescent="0.15">
      <c r="A251" s="2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  <c r="AA251" s="3"/>
      <c r="AB251" s="3"/>
      <c r="AC251" s="3"/>
      <c r="AD251" s="3"/>
      <c r="AE251" s="3"/>
      <c r="AF251" s="3"/>
      <c r="AG251" s="4"/>
    </row>
    <row r="252" spans="1:33" x14ac:dyDescent="0.15">
      <c r="A252" s="2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  <c r="AA252" s="3"/>
      <c r="AB252" s="3"/>
      <c r="AC252" s="3"/>
      <c r="AD252" s="3"/>
      <c r="AE252" s="3"/>
      <c r="AF252" s="3"/>
      <c r="AG252" s="4"/>
    </row>
    <row r="253" spans="1:33" x14ac:dyDescent="0.15">
      <c r="A253" s="2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  <c r="AA253" s="3"/>
      <c r="AB253" s="3"/>
      <c r="AC253" s="3"/>
      <c r="AD253" s="3"/>
      <c r="AE253" s="3"/>
      <c r="AF253" s="3"/>
      <c r="AG253" s="4"/>
    </row>
    <row r="254" spans="1:33" x14ac:dyDescent="0.15">
      <c r="A254" s="2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  <c r="AA254" s="3"/>
      <c r="AB254" s="3"/>
      <c r="AC254" s="3"/>
      <c r="AD254" s="3"/>
      <c r="AE254" s="3"/>
      <c r="AF254" s="3"/>
      <c r="AG254" s="4"/>
    </row>
    <row r="255" spans="1:33" x14ac:dyDescent="0.15">
      <c r="A255" s="2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  <c r="AA255" s="3"/>
      <c r="AB255" s="3"/>
      <c r="AC255" s="3"/>
      <c r="AD255" s="3"/>
      <c r="AE255" s="3"/>
      <c r="AF255" s="3"/>
      <c r="AG255" s="4"/>
    </row>
    <row r="256" spans="1:33" x14ac:dyDescent="0.15">
      <c r="A256" s="2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  <c r="AA256" s="3"/>
      <c r="AB256" s="3"/>
      <c r="AC256" s="3"/>
      <c r="AD256" s="3"/>
      <c r="AE256" s="3"/>
      <c r="AF256" s="3"/>
      <c r="AG256" s="4"/>
    </row>
    <row r="257" spans="1:33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6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  <c r="AA257" s="6"/>
      <c r="AB257" s="6"/>
      <c r="AC257" s="6"/>
      <c r="AD257" s="6"/>
      <c r="AE257" s="6"/>
      <c r="AF257" s="6"/>
      <c r="AG257" s="7"/>
    </row>
    <row r="258" spans="1:33" x14ac:dyDescent="0.15">
      <c r="A258" s="2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  <c r="AA258" s="3"/>
      <c r="AB258" s="3"/>
      <c r="AC258" s="3"/>
      <c r="AD258" s="3"/>
      <c r="AE258" s="3"/>
      <c r="AF258" s="3"/>
      <c r="AG258" s="4"/>
    </row>
    <row r="259" spans="1:33" x14ac:dyDescent="0.15">
      <c r="A259" s="2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  <c r="AA259" s="3"/>
      <c r="AB259" s="3"/>
      <c r="AC259" s="3"/>
      <c r="AD259" s="3"/>
      <c r="AE259" s="3"/>
      <c r="AF259" s="3"/>
      <c r="AG259" s="4"/>
    </row>
    <row r="260" spans="1:33" x14ac:dyDescent="0.15">
      <c r="A260" s="2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  <c r="AA260" s="3"/>
      <c r="AB260" s="3"/>
      <c r="AC260" s="3"/>
      <c r="AD260" s="3"/>
      <c r="AE260" s="3"/>
      <c r="AF260" s="3"/>
      <c r="AG260" s="4"/>
    </row>
    <row r="261" spans="1:33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  <c r="AA261" s="3"/>
      <c r="AB261" s="3"/>
      <c r="AC261" s="3"/>
      <c r="AD261" s="3"/>
      <c r="AE261" s="3"/>
      <c r="AF261" s="3"/>
      <c r="AG261" s="4"/>
    </row>
    <row r="262" spans="1:33" x14ac:dyDescent="0.15">
      <c r="A262" s="2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  <c r="AA262" s="3"/>
      <c r="AB262" s="3"/>
      <c r="AC262" s="3"/>
      <c r="AD262" s="3"/>
      <c r="AE262" s="3"/>
      <c r="AF262" s="3"/>
      <c r="AG262" s="4"/>
    </row>
    <row r="263" spans="1:33" x14ac:dyDescent="0.15">
      <c r="A263" s="2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  <c r="AA263" s="3"/>
      <c r="AB263" s="3"/>
      <c r="AC263" s="3"/>
      <c r="AD263" s="3"/>
      <c r="AE263" s="3"/>
      <c r="AF263" s="3"/>
      <c r="AG263" s="4"/>
    </row>
    <row r="264" spans="1:33" x14ac:dyDescent="0.15">
      <c r="A264" s="2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  <c r="AA264" s="3"/>
      <c r="AB264" s="3"/>
      <c r="AC264" s="3"/>
      <c r="AD264" s="3"/>
      <c r="AE264" s="3"/>
      <c r="AF264" s="3"/>
      <c r="AG264" s="4"/>
    </row>
    <row r="265" spans="1:33" x14ac:dyDescent="0.15">
      <c r="A265" s="2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  <c r="AA265" s="3"/>
      <c r="AB265" s="3"/>
      <c r="AC265" s="3"/>
      <c r="AD265" s="3"/>
      <c r="AE265" s="3"/>
      <c r="AF265" s="3"/>
      <c r="AG265" s="4"/>
    </row>
    <row r="266" spans="1:33" x14ac:dyDescent="0.15">
      <c r="A266" s="2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  <c r="AA266" s="3"/>
      <c r="AB266" s="3"/>
      <c r="AC266" s="3"/>
      <c r="AD266" s="3"/>
      <c r="AE266" s="3"/>
      <c r="AF266" s="3"/>
      <c r="AG266" s="4"/>
    </row>
    <row r="267" spans="1:33" x14ac:dyDescent="0.15">
      <c r="A267" s="2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  <c r="AA267" s="3"/>
      <c r="AB267" s="3"/>
      <c r="AC267" s="3"/>
      <c r="AD267" s="3"/>
      <c r="AE267" s="3"/>
      <c r="AF267" s="3"/>
      <c r="AG267" s="4"/>
    </row>
    <row r="268" spans="1:33" x14ac:dyDescent="0.15">
      <c r="A268" s="2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  <c r="AA268" s="3"/>
      <c r="AB268" s="3"/>
      <c r="AC268" s="3"/>
      <c r="AD268" s="3"/>
      <c r="AE268" s="3"/>
      <c r="AF268" s="3"/>
      <c r="AG268" s="4"/>
    </row>
    <row r="269" spans="1:33" x14ac:dyDescent="0.15">
      <c r="A269" s="2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  <c r="AA269" s="3"/>
      <c r="AB269" s="3"/>
      <c r="AC269" s="3"/>
      <c r="AD269" s="3"/>
      <c r="AE269" s="3"/>
      <c r="AF269" s="3"/>
      <c r="AG269" s="4"/>
    </row>
    <row r="270" spans="1:33" x14ac:dyDescent="0.15">
      <c r="A270" s="2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  <c r="AA270" s="3"/>
      <c r="AB270" s="3"/>
      <c r="AC270" s="3"/>
      <c r="AD270" s="3"/>
      <c r="AE270" s="3"/>
      <c r="AF270" s="3"/>
      <c r="AG270" s="4"/>
    </row>
    <row r="271" spans="1:33" x14ac:dyDescent="0.15">
      <c r="A271" s="2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  <c r="AA271" s="3"/>
      <c r="AB271" s="3"/>
      <c r="AC271" s="3"/>
      <c r="AD271" s="3"/>
      <c r="AE271" s="3"/>
      <c r="AF271" s="3"/>
      <c r="AG271" s="4"/>
    </row>
    <row r="272" spans="1:33" x14ac:dyDescent="0.15">
      <c r="A272" s="2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  <c r="AA272" s="3"/>
      <c r="AB272" s="3"/>
      <c r="AC272" s="3"/>
      <c r="AD272" s="3"/>
      <c r="AE272" s="3"/>
      <c r="AF272" s="3"/>
      <c r="AG272" s="4"/>
    </row>
    <row r="273" spans="1:33" x14ac:dyDescent="0.15">
      <c r="A273" s="2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  <c r="AA273" s="3"/>
      <c r="AB273" s="3"/>
      <c r="AC273" s="3"/>
      <c r="AD273" s="3"/>
      <c r="AE273" s="3"/>
      <c r="AF273" s="3"/>
      <c r="AG273" s="4"/>
    </row>
    <row r="274" spans="1:33" x14ac:dyDescent="0.15">
      <c r="A274" s="2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  <c r="AA274" s="3"/>
      <c r="AB274" s="3"/>
      <c r="AC274" s="3"/>
      <c r="AD274" s="3"/>
      <c r="AE274" s="3"/>
      <c r="AF274" s="3"/>
      <c r="AG274" s="4"/>
    </row>
    <row r="275" spans="1:33" x14ac:dyDescent="0.15">
      <c r="A275" s="5"/>
      <c r="B275" s="6"/>
      <c r="C275" s="6"/>
      <c r="D275" s="6"/>
      <c r="E275" s="6"/>
      <c r="F275" s="6"/>
      <c r="G275" s="6"/>
      <c r="H275" s="6"/>
      <c r="I275" s="6"/>
      <c r="J275" s="6"/>
      <c r="K275" s="6"/>
      <c r="L275" s="6"/>
      <c r="M275" s="6"/>
      <c r="N275" s="6"/>
      <c r="O275" s="6"/>
      <c r="P275" s="6"/>
      <c r="Q275" s="6"/>
      <c r="R275" s="6"/>
      <c r="S275" s="6"/>
      <c r="T275" s="6"/>
      <c r="U275" s="6"/>
      <c r="V275" s="6"/>
      <c r="W275" s="6"/>
      <c r="X275" s="6"/>
      <c r="Y275" s="6"/>
      <c r="Z275" s="6"/>
      <c r="AA275" s="6"/>
      <c r="AB275" s="6"/>
      <c r="AC275" s="6"/>
      <c r="AD275" s="6"/>
      <c r="AE275" s="6"/>
      <c r="AF275" s="6"/>
      <c r="AG275" s="7"/>
    </row>
    <row r="276" spans="1:33" ht="14.25" x14ac:dyDescent="0.15">
      <c r="A276" s="35" t="s">
        <v>0</v>
      </c>
      <c r="B276" s="35"/>
      <c r="C276" s="35"/>
      <c r="D276" s="35"/>
      <c r="E276" s="35"/>
      <c r="F276" s="35"/>
      <c r="G276" s="35"/>
      <c r="H276" s="35"/>
      <c r="I276" s="35"/>
      <c r="J276" s="35"/>
      <c r="K276" s="35"/>
      <c r="L276" s="35"/>
      <c r="M276" s="35"/>
      <c r="N276" s="35"/>
      <c r="O276" s="35"/>
      <c r="P276" s="35"/>
      <c r="Q276" s="35"/>
      <c r="R276" s="35"/>
      <c r="S276" s="35"/>
      <c r="T276" s="35"/>
      <c r="U276" s="35"/>
      <c r="V276" s="35"/>
      <c r="W276" s="35"/>
      <c r="X276" s="35"/>
      <c r="Y276" s="35"/>
      <c r="Z276" s="35"/>
      <c r="AA276" s="35"/>
      <c r="AB276" s="35"/>
      <c r="AC276" s="35"/>
      <c r="AD276" s="35"/>
      <c r="AE276" s="35"/>
      <c r="AF276" s="35"/>
      <c r="AG276" s="35"/>
    </row>
    <row r="277" spans="1:33" ht="18" customHeight="1" x14ac:dyDescent="0.15">
      <c r="A277" s="36" t="s">
        <v>2</v>
      </c>
      <c r="B277" s="36"/>
      <c r="C277" s="36"/>
      <c r="D277" s="36"/>
      <c r="E277" s="28">
        <v>82</v>
      </c>
      <c r="F277" s="28"/>
      <c r="G277" s="28"/>
      <c r="H277" s="36" t="s">
        <v>3</v>
      </c>
      <c r="I277" s="36"/>
      <c r="J277" s="36"/>
      <c r="K277" s="28" t="s">
        <v>93</v>
      </c>
      <c r="L277" s="28"/>
      <c r="M277" s="28"/>
      <c r="N277" s="28"/>
      <c r="O277" s="28"/>
      <c r="P277" s="28"/>
      <c r="Q277" s="28"/>
      <c r="R277" s="28"/>
      <c r="S277" s="28"/>
      <c r="T277" s="28"/>
      <c r="U277" s="28"/>
      <c r="V277" s="28"/>
      <c r="W277" s="28"/>
      <c r="X277" s="28"/>
      <c r="Y277" s="28"/>
      <c r="Z277" s="28"/>
      <c r="AA277" s="28"/>
      <c r="AB277" s="28"/>
      <c r="AC277" s="28"/>
      <c r="AD277" s="28"/>
      <c r="AE277" s="28"/>
      <c r="AF277" s="28"/>
      <c r="AG277" s="28"/>
    </row>
    <row r="278" spans="1:33" ht="18" customHeight="1" x14ac:dyDescent="0.15">
      <c r="A278" s="30" t="s">
        <v>17</v>
      </c>
      <c r="B278" s="31"/>
      <c r="C278" s="31"/>
      <c r="D278" s="31"/>
      <c r="E278" s="31"/>
      <c r="F278" s="31"/>
      <c r="G278" s="31"/>
      <c r="H278" s="31"/>
      <c r="I278" s="31"/>
      <c r="J278" s="31"/>
      <c r="K278" s="31"/>
      <c r="L278" s="31"/>
      <c r="M278" s="31"/>
      <c r="N278" s="31"/>
      <c r="O278" s="31"/>
      <c r="P278" s="31"/>
      <c r="Q278" s="31"/>
      <c r="R278" s="31"/>
      <c r="S278" s="31"/>
      <c r="T278" s="31"/>
      <c r="U278" s="31"/>
      <c r="V278" s="31"/>
      <c r="W278" s="31"/>
      <c r="X278" s="31"/>
      <c r="Y278" s="31"/>
      <c r="Z278" s="31"/>
      <c r="AA278" s="31"/>
      <c r="AB278" s="31"/>
      <c r="AC278" s="31"/>
      <c r="AD278" s="31"/>
      <c r="AE278" s="31"/>
      <c r="AF278" s="31"/>
      <c r="AG278" s="32"/>
    </row>
    <row r="279" spans="1:33" ht="13.5" customHeight="1" x14ac:dyDescent="0.15">
      <c r="A279" s="33" t="s">
        <v>18</v>
      </c>
      <c r="B279" s="33"/>
      <c r="C279" s="33" t="s">
        <v>19</v>
      </c>
      <c r="D279" s="33"/>
      <c r="E279" s="33"/>
      <c r="F279" s="33"/>
      <c r="G279" s="33"/>
      <c r="H279" s="33"/>
      <c r="I279" s="33"/>
      <c r="J279" s="33"/>
      <c r="K279" s="34" t="s">
        <v>23</v>
      </c>
      <c r="L279" s="34"/>
      <c r="M279" s="34"/>
      <c r="N279" s="34" t="s">
        <v>24</v>
      </c>
      <c r="O279" s="34"/>
      <c r="P279" s="34"/>
      <c r="Q279" s="34" t="s">
        <v>20</v>
      </c>
      <c r="R279" s="34"/>
      <c r="S279" s="34"/>
      <c r="T279" s="33" t="s">
        <v>21</v>
      </c>
      <c r="U279" s="33"/>
      <c r="V279" s="33"/>
      <c r="W279" s="33"/>
      <c r="X279" s="33"/>
      <c r="Y279" s="33"/>
      <c r="Z279" s="33" t="s">
        <v>22</v>
      </c>
      <c r="AA279" s="33"/>
      <c r="AB279" s="33"/>
      <c r="AC279" s="33"/>
      <c r="AD279" s="33"/>
      <c r="AE279" s="33"/>
      <c r="AF279" s="33"/>
      <c r="AG279" s="33"/>
    </row>
    <row r="280" spans="1:33" x14ac:dyDescent="0.15">
      <c r="A280" s="33"/>
      <c r="B280" s="33"/>
      <c r="C280" s="33"/>
      <c r="D280" s="33"/>
      <c r="E280" s="33"/>
      <c r="F280" s="33"/>
      <c r="G280" s="33"/>
      <c r="H280" s="33"/>
      <c r="I280" s="33"/>
      <c r="J280" s="33"/>
      <c r="K280" s="34"/>
      <c r="L280" s="34"/>
      <c r="M280" s="34"/>
      <c r="N280" s="34"/>
      <c r="O280" s="34"/>
      <c r="P280" s="34"/>
      <c r="Q280" s="34"/>
      <c r="R280" s="34"/>
      <c r="S280" s="34"/>
      <c r="T280" s="33"/>
      <c r="U280" s="33"/>
      <c r="V280" s="33"/>
      <c r="W280" s="33"/>
      <c r="X280" s="33"/>
      <c r="Y280" s="33"/>
      <c r="Z280" s="33"/>
      <c r="AA280" s="33"/>
      <c r="AB280" s="33"/>
      <c r="AC280" s="33"/>
      <c r="AD280" s="33"/>
      <c r="AE280" s="33"/>
      <c r="AF280" s="33"/>
      <c r="AG280" s="33"/>
    </row>
    <row r="281" spans="1:33" ht="20.100000000000001" customHeight="1" x14ac:dyDescent="0.15">
      <c r="A281" s="26">
        <v>1</v>
      </c>
      <c r="B281" s="26"/>
      <c r="C281" s="28" t="s">
        <v>49</v>
      </c>
      <c r="D281" s="28"/>
      <c r="E281" s="28"/>
      <c r="F281" s="28"/>
      <c r="G281" s="28"/>
      <c r="H281" s="28"/>
      <c r="I281" s="28"/>
      <c r="J281" s="28"/>
      <c r="K281" s="29">
        <v>20</v>
      </c>
      <c r="L281" s="29"/>
      <c r="M281" s="29"/>
      <c r="N281" s="29">
        <v>17</v>
      </c>
      <c r="O281" s="29"/>
      <c r="P281" s="29"/>
      <c r="Q281" s="28"/>
      <c r="R281" s="28"/>
      <c r="S281" s="28"/>
      <c r="T281" s="28"/>
      <c r="U281" s="28"/>
      <c r="V281" s="28"/>
      <c r="W281" s="28"/>
      <c r="X281" s="28"/>
      <c r="Y281" s="28"/>
      <c r="Z281" s="26"/>
      <c r="AA281" s="26"/>
      <c r="AB281" s="26"/>
      <c r="AC281" s="26"/>
      <c r="AD281" s="26"/>
      <c r="AE281" s="26"/>
      <c r="AF281" s="26"/>
      <c r="AG281" s="26"/>
    </row>
    <row r="282" spans="1:33" ht="20.100000000000001" customHeight="1" x14ac:dyDescent="0.15">
      <c r="A282" s="26">
        <v>2</v>
      </c>
      <c r="B282" s="26"/>
      <c r="C282" s="28" t="s">
        <v>49</v>
      </c>
      <c r="D282" s="28"/>
      <c r="E282" s="28"/>
      <c r="F282" s="28"/>
      <c r="G282" s="28"/>
      <c r="H282" s="28"/>
      <c r="I282" s="28"/>
      <c r="J282" s="28"/>
      <c r="K282" s="29">
        <v>10</v>
      </c>
      <c r="L282" s="29"/>
      <c r="M282" s="29"/>
      <c r="N282" s="29">
        <v>9</v>
      </c>
      <c r="O282" s="29"/>
      <c r="P282" s="29"/>
      <c r="Q282" s="28"/>
      <c r="R282" s="28"/>
      <c r="S282" s="28"/>
      <c r="T282" s="28"/>
      <c r="U282" s="28"/>
      <c r="V282" s="28"/>
      <c r="W282" s="28"/>
      <c r="X282" s="28"/>
      <c r="Y282" s="28"/>
      <c r="Z282" s="26"/>
      <c r="AA282" s="26"/>
      <c r="AB282" s="26"/>
      <c r="AC282" s="26"/>
      <c r="AD282" s="26"/>
      <c r="AE282" s="26"/>
      <c r="AF282" s="26"/>
      <c r="AG282" s="26"/>
    </row>
    <row r="283" spans="1:33" ht="20.100000000000001" customHeight="1" x14ac:dyDescent="0.15">
      <c r="A283" s="26">
        <v>3</v>
      </c>
      <c r="B283" s="26"/>
      <c r="C283" s="28" t="s">
        <v>49</v>
      </c>
      <c r="D283" s="28"/>
      <c r="E283" s="28"/>
      <c r="F283" s="28"/>
      <c r="G283" s="28"/>
      <c r="H283" s="28"/>
      <c r="I283" s="28"/>
      <c r="J283" s="28"/>
      <c r="K283" s="29">
        <v>8</v>
      </c>
      <c r="L283" s="29"/>
      <c r="M283" s="29"/>
      <c r="N283" s="29">
        <v>8</v>
      </c>
      <c r="O283" s="29"/>
      <c r="P283" s="29"/>
      <c r="Q283" s="28" t="s">
        <v>42</v>
      </c>
      <c r="R283" s="28"/>
      <c r="S283" s="28"/>
      <c r="T283" s="28"/>
      <c r="U283" s="28"/>
      <c r="V283" s="28"/>
      <c r="W283" s="28"/>
      <c r="X283" s="28"/>
      <c r="Y283" s="28"/>
      <c r="Z283" s="26"/>
      <c r="AA283" s="26"/>
      <c r="AB283" s="26"/>
      <c r="AC283" s="26"/>
      <c r="AD283" s="26"/>
      <c r="AE283" s="26"/>
      <c r="AF283" s="26"/>
      <c r="AG283" s="26"/>
    </row>
    <row r="284" spans="1:33" ht="20.100000000000001" customHeight="1" x14ac:dyDescent="0.15">
      <c r="A284" s="26">
        <v>4</v>
      </c>
      <c r="B284" s="26"/>
      <c r="C284" s="28" t="s">
        <v>49</v>
      </c>
      <c r="D284" s="28"/>
      <c r="E284" s="28"/>
      <c r="F284" s="28"/>
      <c r="G284" s="28"/>
      <c r="H284" s="28"/>
      <c r="I284" s="28"/>
      <c r="J284" s="28"/>
      <c r="K284" s="29">
        <v>14</v>
      </c>
      <c r="L284" s="29"/>
      <c r="M284" s="29"/>
      <c r="N284" s="29">
        <v>12</v>
      </c>
      <c r="O284" s="29"/>
      <c r="P284" s="29"/>
      <c r="Q284" s="28"/>
      <c r="R284" s="28"/>
      <c r="S284" s="28"/>
      <c r="T284" s="28"/>
      <c r="U284" s="28"/>
      <c r="V284" s="28"/>
      <c r="W284" s="28"/>
      <c r="X284" s="28"/>
      <c r="Y284" s="28"/>
      <c r="Z284" s="26"/>
      <c r="AA284" s="26"/>
      <c r="AB284" s="26"/>
      <c r="AC284" s="26"/>
      <c r="AD284" s="26"/>
      <c r="AE284" s="26"/>
      <c r="AF284" s="26"/>
      <c r="AG284" s="26"/>
    </row>
    <row r="285" spans="1:33" ht="20.100000000000001" customHeight="1" x14ac:dyDescent="0.15">
      <c r="A285" s="26">
        <v>5</v>
      </c>
      <c r="B285" s="26"/>
      <c r="C285" s="28" t="s">
        <v>49</v>
      </c>
      <c r="D285" s="28"/>
      <c r="E285" s="28"/>
      <c r="F285" s="28"/>
      <c r="G285" s="28"/>
      <c r="H285" s="28"/>
      <c r="I285" s="28"/>
      <c r="J285" s="28"/>
      <c r="K285" s="29">
        <v>18</v>
      </c>
      <c r="L285" s="29"/>
      <c r="M285" s="29"/>
      <c r="N285" s="29">
        <v>16</v>
      </c>
      <c r="O285" s="29"/>
      <c r="P285" s="29"/>
      <c r="Q285" s="28"/>
      <c r="R285" s="28"/>
      <c r="S285" s="28"/>
      <c r="T285" s="28"/>
      <c r="U285" s="28"/>
      <c r="V285" s="28"/>
      <c r="W285" s="28"/>
      <c r="X285" s="28"/>
      <c r="Y285" s="28"/>
      <c r="Z285" s="26"/>
      <c r="AA285" s="26"/>
      <c r="AB285" s="26"/>
      <c r="AC285" s="26"/>
      <c r="AD285" s="26"/>
      <c r="AE285" s="26"/>
      <c r="AF285" s="26"/>
      <c r="AG285" s="26"/>
    </row>
    <row r="286" spans="1:33" ht="19.5" customHeight="1" x14ac:dyDescent="0.15">
      <c r="A286" s="26">
        <v>6</v>
      </c>
      <c r="B286" s="26"/>
      <c r="C286" s="28" t="s">
        <v>49</v>
      </c>
      <c r="D286" s="28"/>
      <c r="E286" s="28"/>
      <c r="F286" s="28"/>
      <c r="G286" s="28"/>
      <c r="H286" s="28"/>
      <c r="I286" s="28"/>
      <c r="J286" s="28"/>
      <c r="K286" s="29">
        <v>8</v>
      </c>
      <c r="L286" s="29"/>
      <c r="M286" s="29"/>
      <c r="N286" s="29">
        <v>6</v>
      </c>
      <c r="O286" s="29"/>
      <c r="P286" s="29"/>
      <c r="Q286" s="28" t="s">
        <v>42</v>
      </c>
      <c r="R286" s="28"/>
      <c r="S286" s="28"/>
      <c r="T286" s="28"/>
      <c r="U286" s="28"/>
      <c r="V286" s="28"/>
      <c r="W286" s="28"/>
      <c r="X286" s="28"/>
      <c r="Y286" s="28"/>
      <c r="Z286" s="26"/>
      <c r="AA286" s="26"/>
      <c r="AB286" s="26"/>
      <c r="AC286" s="26"/>
      <c r="AD286" s="26"/>
      <c r="AE286" s="26"/>
      <c r="AF286" s="26"/>
      <c r="AG286" s="26"/>
    </row>
    <row r="287" spans="1:33" ht="20.100000000000001" customHeight="1" x14ac:dyDescent="0.15">
      <c r="A287" s="26">
        <v>7</v>
      </c>
      <c r="B287" s="26"/>
      <c r="C287" s="28" t="s">
        <v>49</v>
      </c>
      <c r="D287" s="28"/>
      <c r="E287" s="28"/>
      <c r="F287" s="28"/>
      <c r="G287" s="28"/>
      <c r="H287" s="28"/>
      <c r="I287" s="28"/>
      <c r="J287" s="28"/>
      <c r="K287" s="29">
        <v>18</v>
      </c>
      <c r="L287" s="29"/>
      <c r="M287" s="29"/>
      <c r="N287" s="29">
        <v>16</v>
      </c>
      <c r="O287" s="29"/>
      <c r="P287" s="29"/>
      <c r="Q287" s="28"/>
      <c r="R287" s="28"/>
      <c r="S287" s="28"/>
      <c r="T287" s="28"/>
      <c r="U287" s="28"/>
      <c r="V287" s="28"/>
      <c r="W287" s="28"/>
      <c r="X287" s="28"/>
      <c r="Y287" s="28"/>
      <c r="Z287" s="26"/>
      <c r="AA287" s="26"/>
      <c r="AB287" s="26"/>
      <c r="AC287" s="26"/>
      <c r="AD287" s="26"/>
      <c r="AE287" s="26"/>
      <c r="AF287" s="26"/>
      <c r="AG287" s="26"/>
    </row>
    <row r="288" spans="1:33" ht="20.100000000000001" customHeight="1" x14ac:dyDescent="0.15">
      <c r="A288" s="26">
        <v>8</v>
      </c>
      <c r="B288" s="26"/>
      <c r="C288" s="28" t="s">
        <v>49</v>
      </c>
      <c r="D288" s="28"/>
      <c r="E288" s="28"/>
      <c r="F288" s="28"/>
      <c r="G288" s="28"/>
      <c r="H288" s="28"/>
      <c r="I288" s="28"/>
      <c r="J288" s="28"/>
      <c r="K288" s="29">
        <v>10</v>
      </c>
      <c r="L288" s="29"/>
      <c r="M288" s="29"/>
      <c r="N288" s="29">
        <v>9</v>
      </c>
      <c r="O288" s="29"/>
      <c r="P288" s="29"/>
      <c r="Q288" s="28" t="s">
        <v>42</v>
      </c>
      <c r="R288" s="28"/>
      <c r="S288" s="28"/>
      <c r="T288" s="28"/>
      <c r="U288" s="28"/>
      <c r="V288" s="28"/>
      <c r="W288" s="28"/>
      <c r="X288" s="28"/>
      <c r="Y288" s="28"/>
      <c r="Z288" s="26"/>
      <c r="AA288" s="26"/>
      <c r="AB288" s="26"/>
      <c r="AC288" s="26"/>
      <c r="AD288" s="26"/>
      <c r="AE288" s="26"/>
      <c r="AF288" s="26"/>
      <c r="AG288" s="26"/>
    </row>
    <row r="289" spans="1:33" ht="20.100000000000001" customHeight="1" x14ac:dyDescent="0.15">
      <c r="A289" s="26">
        <v>9</v>
      </c>
      <c r="B289" s="26"/>
      <c r="C289" s="28" t="s">
        <v>49</v>
      </c>
      <c r="D289" s="28"/>
      <c r="E289" s="28"/>
      <c r="F289" s="28"/>
      <c r="G289" s="28"/>
      <c r="H289" s="28"/>
      <c r="I289" s="28"/>
      <c r="J289" s="28"/>
      <c r="K289" s="29">
        <v>12</v>
      </c>
      <c r="L289" s="29"/>
      <c r="M289" s="29"/>
      <c r="N289" s="29">
        <v>10</v>
      </c>
      <c r="O289" s="29"/>
      <c r="P289" s="29"/>
      <c r="Q289" s="28"/>
      <c r="R289" s="28"/>
      <c r="S289" s="28"/>
      <c r="T289" s="28"/>
      <c r="U289" s="28"/>
      <c r="V289" s="28"/>
      <c r="W289" s="28"/>
      <c r="X289" s="28"/>
      <c r="Y289" s="28"/>
      <c r="Z289" s="26"/>
      <c r="AA289" s="26"/>
      <c r="AB289" s="26"/>
      <c r="AC289" s="26"/>
      <c r="AD289" s="26"/>
      <c r="AE289" s="26"/>
      <c r="AF289" s="26"/>
      <c r="AG289" s="26"/>
    </row>
    <row r="290" spans="1:33" ht="20.100000000000001" customHeight="1" x14ac:dyDescent="0.15">
      <c r="A290" s="26">
        <v>10</v>
      </c>
      <c r="B290" s="26"/>
      <c r="C290" s="28" t="s">
        <v>49</v>
      </c>
      <c r="D290" s="28"/>
      <c r="E290" s="28"/>
      <c r="F290" s="28"/>
      <c r="G290" s="28"/>
      <c r="H290" s="28"/>
      <c r="I290" s="28"/>
      <c r="J290" s="28"/>
      <c r="K290" s="29">
        <v>22</v>
      </c>
      <c r="L290" s="29"/>
      <c r="M290" s="29"/>
      <c r="N290" s="29">
        <v>19</v>
      </c>
      <c r="O290" s="29"/>
      <c r="P290" s="29"/>
      <c r="Q290" s="28"/>
      <c r="R290" s="28"/>
      <c r="S290" s="28"/>
      <c r="T290" s="28"/>
      <c r="U290" s="28"/>
      <c r="V290" s="28"/>
      <c r="W290" s="28"/>
      <c r="X290" s="28"/>
      <c r="Y290" s="28"/>
      <c r="Z290" s="26"/>
      <c r="AA290" s="26"/>
      <c r="AB290" s="26"/>
      <c r="AC290" s="26"/>
      <c r="AD290" s="26"/>
      <c r="AE290" s="26"/>
      <c r="AF290" s="26"/>
      <c r="AG290" s="26"/>
    </row>
    <row r="291" spans="1:33" ht="20.100000000000001" customHeight="1" x14ac:dyDescent="0.15">
      <c r="A291" s="26">
        <v>11</v>
      </c>
      <c r="B291" s="26"/>
      <c r="C291" s="28" t="s">
        <v>49</v>
      </c>
      <c r="D291" s="28"/>
      <c r="E291" s="28"/>
      <c r="F291" s="28"/>
      <c r="G291" s="28"/>
      <c r="H291" s="28"/>
      <c r="I291" s="28"/>
      <c r="J291" s="28"/>
      <c r="K291" s="29">
        <v>26</v>
      </c>
      <c r="L291" s="29"/>
      <c r="M291" s="29"/>
      <c r="N291" s="29">
        <v>20</v>
      </c>
      <c r="O291" s="29"/>
      <c r="P291" s="29"/>
      <c r="Q291" s="28"/>
      <c r="R291" s="28"/>
      <c r="S291" s="28"/>
      <c r="T291" s="28"/>
      <c r="U291" s="28"/>
      <c r="V291" s="28"/>
      <c r="W291" s="28"/>
      <c r="X291" s="28"/>
      <c r="Y291" s="28"/>
      <c r="Z291" s="26"/>
      <c r="AA291" s="26"/>
      <c r="AB291" s="26"/>
      <c r="AC291" s="26"/>
      <c r="AD291" s="26"/>
      <c r="AE291" s="26"/>
      <c r="AF291" s="26"/>
      <c r="AG291" s="26"/>
    </row>
    <row r="292" spans="1:33" ht="20.100000000000001" customHeight="1" x14ac:dyDescent="0.15">
      <c r="A292" s="26">
        <v>12</v>
      </c>
      <c r="B292" s="26"/>
      <c r="C292" s="28" t="s">
        <v>49</v>
      </c>
      <c r="D292" s="28"/>
      <c r="E292" s="28"/>
      <c r="F292" s="28"/>
      <c r="G292" s="28"/>
      <c r="H292" s="28"/>
      <c r="I292" s="28"/>
      <c r="J292" s="28"/>
      <c r="K292" s="29">
        <v>18</v>
      </c>
      <c r="L292" s="29"/>
      <c r="M292" s="29"/>
      <c r="N292" s="29">
        <v>16</v>
      </c>
      <c r="O292" s="29"/>
      <c r="P292" s="29"/>
      <c r="Q292" s="28"/>
      <c r="R292" s="28"/>
      <c r="S292" s="28"/>
      <c r="T292" s="28"/>
      <c r="U292" s="28"/>
      <c r="V292" s="28"/>
      <c r="W292" s="28"/>
      <c r="X292" s="28"/>
      <c r="Y292" s="28"/>
      <c r="Z292" s="26"/>
      <c r="AA292" s="26"/>
      <c r="AB292" s="26"/>
      <c r="AC292" s="26"/>
      <c r="AD292" s="26"/>
      <c r="AE292" s="26"/>
      <c r="AF292" s="26"/>
      <c r="AG292" s="26"/>
    </row>
    <row r="293" spans="1:33" ht="20.100000000000001" customHeight="1" x14ac:dyDescent="0.15">
      <c r="A293" s="26">
        <v>13</v>
      </c>
      <c r="B293" s="26"/>
      <c r="C293" s="28" t="s">
        <v>49</v>
      </c>
      <c r="D293" s="28"/>
      <c r="E293" s="28"/>
      <c r="F293" s="28"/>
      <c r="G293" s="28"/>
      <c r="H293" s="28"/>
      <c r="I293" s="28"/>
      <c r="J293" s="28"/>
      <c r="K293" s="29">
        <v>22</v>
      </c>
      <c r="L293" s="29"/>
      <c r="M293" s="29"/>
      <c r="N293" s="29">
        <v>18</v>
      </c>
      <c r="O293" s="29"/>
      <c r="P293" s="29"/>
      <c r="Q293" s="28"/>
      <c r="R293" s="28"/>
      <c r="S293" s="28"/>
      <c r="T293" s="28"/>
      <c r="U293" s="28"/>
      <c r="V293" s="28"/>
      <c r="W293" s="28"/>
      <c r="X293" s="28"/>
      <c r="Y293" s="28"/>
      <c r="Z293" s="26"/>
      <c r="AA293" s="26"/>
      <c r="AB293" s="26"/>
      <c r="AC293" s="26"/>
      <c r="AD293" s="26"/>
      <c r="AE293" s="26"/>
      <c r="AF293" s="26"/>
      <c r="AG293" s="26"/>
    </row>
    <row r="294" spans="1:33" ht="20.100000000000001" customHeight="1" x14ac:dyDescent="0.15">
      <c r="A294" s="26">
        <v>14</v>
      </c>
      <c r="B294" s="26"/>
      <c r="C294" s="28" t="s">
        <v>49</v>
      </c>
      <c r="D294" s="28"/>
      <c r="E294" s="28"/>
      <c r="F294" s="28"/>
      <c r="G294" s="28"/>
      <c r="H294" s="28"/>
      <c r="I294" s="28"/>
      <c r="J294" s="28"/>
      <c r="K294" s="29">
        <v>8</v>
      </c>
      <c r="L294" s="29"/>
      <c r="M294" s="29"/>
      <c r="N294" s="29">
        <v>7</v>
      </c>
      <c r="O294" s="29"/>
      <c r="P294" s="29"/>
      <c r="Q294" s="28" t="s">
        <v>42</v>
      </c>
      <c r="R294" s="28"/>
      <c r="S294" s="28"/>
      <c r="T294" s="28"/>
      <c r="U294" s="28"/>
      <c r="V294" s="28"/>
      <c r="W294" s="28"/>
      <c r="X294" s="28"/>
      <c r="Y294" s="28"/>
      <c r="Z294" s="26"/>
      <c r="AA294" s="26"/>
      <c r="AB294" s="26"/>
      <c r="AC294" s="26"/>
      <c r="AD294" s="26"/>
      <c r="AE294" s="26"/>
      <c r="AF294" s="26"/>
      <c r="AG294" s="26"/>
    </row>
    <row r="295" spans="1:33" ht="20.100000000000001" customHeight="1" x14ac:dyDescent="0.15">
      <c r="A295" s="26">
        <v>15</v>
      </c>
      <c r="B295" s="26"/>
      <c r="C295" s="28" t="s">
        <v>49</v>
      </c>
      <c r="D295" s="28"/>
      <c r="E295" s="28"/>
      <c r="F295" s="28"/>
      <c r="G295" s="28"/>
      <c r="H295" s="28"/>
      <c r="I295" s="28"/>
      <c r="J295" s="28"/>
      <c r="K295" s="29">
        <v>20</v>
      </c>
      <c r="L295" s="29"/>
      <c r="M295" s="29"/>
      <c r="N295" s="29">
        <v>17</v>
      </c>
      <c r="O295" s="29"/>
      <c r="P295" s="29"/>
      <c r="Q295" s="28"/>
      <c r="R295" s="28"/>
      <c r="S295" s="28"/>
      <c r="T295" s="28"/>
      <c r="U295" s="28"/>
      <c r="V295" s="28"/>
      <c r="W295" s="28"/>
      <c r="X295" s="28"/>
      <c r="Y295" s="28"/>
      <c r="Z295" s="26"/>
      <c r="AA295" s="26"/>
      <c r="AB295" s="26"/>
      <c r="AC295" s="26"/>
      <c r="AD295" s="26"/>
      <c r="AE295" s="26"/>
      <c r="AF295" s="26"/>
      <c r="AG295" s="26"/>
    </row>
    <row r="296" spans="1:33" ht="20.100000000000001" customHeight="1" x14ac:dyDescent="0.15">
      <c r="A296" s="26">
        <v>16</v>
      </c>
      <c r="B296" s="26"/>
      <c r="C296" s="28"/>
      <c r="D296" s="28"/>
      <c r="E296" s="28"/>
      <c r="F296" s="28"/>
      <c r="G296" s="28"/>
      <c r="H296" s="28"/>
      <c r="I296" s="28"/>
      <c r="J296" s="28"/>
      <c r="K296" s="29"/>
      <c r="L296" s="29"/>
      <c r="M296" s="29"/>
      <c r="N296" s="29"/>
      <c r="O296" s="29"/>
      <c r="P296" s="29"/>
      <c r="Q296" s="28"/>
      <c r="R296" s="28"/>
      <c r="S296" s="28"/>
      <c r="T296" s="28"/>
      <c r="U296" s="28"/>
      <c r="V296" s="28"/>
      <c r="W296" s="28"/>
      <c r="X296" s="28"/>
      <c r="Y296" s="28"/>
      <c r="Z296" s="26"/>
      <c r="AA296" s="26"/>
      <c r="AB296" s="26"/>
      <c r="AC296" s="26"/>
      <c r="AD296" s="26"/>
      <c r="AE296" s="26"/>
      <c r="AF296" s="26"/>
      <c r="AG296" s="26"/>
    </row>
    <row r="297" spans="1:33" ht="20.100000000000001" customHeight="1" x14ac:dyDescent="0.15">
      <c r="A297" s="26">
        <v>17</v>
      </c>
      <c r="B297" s="26"/>
      <c r="C297" s="28"/>
      <c r="D297" s="28"/>
      <c r="E297" s="28"/>
      <c r="F297" s="28"/>
      <c r="G297" s="28"/>
      <c r="H297" s="28"/>
      <c r="I297" s="28"/>
      <c r="J297" s="28"/>
      <c r="K297" s="29"/>
      <c r="L297" s="29"/>
      <c r="M297" s="29"/>
      <c r="N297" s="29"/>
      <c r="O297" s="29"/>
      <c r="P297" s="29"/>
      <c r="Q297" s="28"/>
      <c r="R297" s="28"/>
      <c r="S297" s="28"/>
      <c r="T297" s="28"/>
      <c r="U297" s="28"/>
      <c r="V297" s="28"/>
      <c r="W297" s="28"/>
      <c r="X297" s="28"/>
      <c r="Y297" s="28"/>
      <c r="Z297" s="26"/>
      <c r="AA297" s="26"/>
      <c r="AB297" s="26"/>
      <c r="AC297" s="26"/>
      <c r="AD297" s="26"/>
      <c r="AE297" s="26"/>
      <c r="AF297" s="26"/>
      <c r="AG297" s="26"/>
    </row>
    <row r="298" spans="1:33" ht="20.100000000000001" customHeight="1" x14ac:dyDescent="0.15">
      <c r="A298" s="26">
        <v>18</v>
      </c>
      <c r="B298" s="26"/>
      <c r="C298" s="28"/>
      <c r="D298" s="28"/>
      <c r="E298" s="28"/>
      <c r="F298" s="28"/>
      <c r="G298" s="28"/>
      <c r="H298" s="28"/>
      <c r="I298" s="28"/>
      <c r="J298" s="28"/>
      <c r="K298" s="27"/>
      <c r="L298" s="27"/>
      <c r="M298" s="27"/>
      <c r="N298" s="27"/>
      <c r="O298" s="27"/>
      <c r="P298" s="27"/>
      <c r="Q298" s="28"/>
      <c r="R298" s="28"/>
      <c r="S298" s="28"/>
      <c r="T298" s="26"/>
      <c r="U298" s="26"/>
      <c r="V298" s="26"/>
      <c r="W298" s="26"/>
      <c r="X298" s="26"/>
      <c r="Y298" s="26"/>
      <c r="Z298" s="26"/>
      <c r="AA298" s="26"/>
      <c r="AB298" s="26"/>
      <c r="AC298" s="26"/>
      <c r="AD298" s="26"/>
      <c r="AE298" s="26"/>
      <c r="AF298" s="26"/>
      <c r="AG298" s="26"/>
    </row>
    <row r="299" spans="1:33" ht="20.100000000000001" customHeight="1" x14ac:dyDescent="0.15">
      <c r="A299" s="26">
        <v>19</v>
      </c>
      <c r="B299" s="26"/>
      <c r="C299" s="28"/>
      <c r="D299" s="28"/>
      <c r="E299" s="28"/>
      <c r="F299" s="28"/>
      <c r="G299" s="28"/>
      <c r="H299" s="28"/>
      <c r="I299" s="28"/>
      <c r="J299" s="28"/>
      <c r="K299" s="27"/>
      <c r="L299" s="27"/>
      <c r="M299" s="27"/>
      <c r="N299" s="27"/>
      <c r="O299" s="27"/>
      <c r="P299" s="27"/>
      <c r="Q299" s="26"/>
      <c r="R299" s="26"/>
      <c r="S299" s="26"/>
      <c r="T299" s="26"/>
      <c r="U299" s="26"/>
      <c r="V299" s="26"/>
      <c r="W299" s="26"/>
      <c r="X299" s="26"/>
      <c r="Y299" s="26"/>
      <c r="Z299" s="26"/>
      <c r="AA299" s="26"/>
      <c r="AB299" s="26"/>
      <c r="AC299" s="26"/>
      <c r="AD299" s="26"/>
      <c r="AE299" s="26"/>
      <c r="AF299" s="26"/>
      <c r="AG299" s="26"/>
    </row>
    <row r="300" spans="1:33" ht="20.100000000000001" customHeight="1" x14ac:dyDescent="0.15">
      <c r="A300" s="26">
        <v>20</v>
      </c>
      <c r="B300" s="26"/>
      <c r="C300" s="28"/>
      <c r="D300" s="28"/>
      <c r="E300" s="28"/>
      <c r="F300" s="28"/>
      <c r="G300" s="28"/>
      <c r="H300" s="28"/>
      <c r="I300" s="28"/>
      <c r="J300" s="28"/>
      <c r="K300" s="27"/>
      <c r="L300" s="27"/>
      <c r="M300" s="27"/>
      <c r="N300" s="27"/>
      <c r="O300" s="27"/>
      <c r="P300" s="27"/>
      <c r="Q300" s="28"/>
      <c r="R300" s="28"/>
      <c r="S300" s="28"/>
      <c r="T300" s="26"/>
      <c r="U300" s="26"/>
      <c r="V300" s="26"/>
      <c r="W300" s="26"/>
      <c r="X300" s="26"/>
      <c r="Y300" s="26"/>
      <c r="Z300" s="26"/>
      <c r="AA300" s="26"/>
      <c r="AB300" s="26"/>
      <c r="AC300" s="26"/>
      <c r="AD300" s="26"/>
      <c r="AE300" s="26"/>
      <c r="AF300" s="26"/>
      <c r="AG300" s="26"/>
    </row>
    <row r="301" spans="1:33" ht="20.100000000000001" customHeight="1" x14ac:dyDescent="0.15">
      <c r="A301" s="26">
        <v>21</v>
      </c>
      <c r="B301" s="26"/>
      <c r="C301" s="28"/>
      <c r="D301" s="28"/>
      <c r="E301" s="28"/>
      <c r="F301" s="28"/>
      <c r="G301" s="28"/>
      <c r="H301" s="28"/>
      <c r="I301" s="28"/>
      <c r="J301" s="28"/>
      <c r="K301" s="27"/>
      <c r="L301" s="27"/>
      <c r="M301" s="27"/>
      <c r="N301" s="27"/>
      <c r="O301" s="27"/>
      <c r="P301" s="27"/>
      <c r="Q301" s="28"/>
      <c r="R301" s="28"/>
      <c r="S301" s="28"/>
      <c r="T301" s="26"/>
      <c r="U301" s="26"/>
      <c r="V301" s="26"/>
      <c r="W301" s="26"/>
      <c r="X301" s="26"/>
      <c r="Y301" s="26"/>
      <c r="Z301" s="26"/>
      <c r="AA301" s="26"/>
      <c r="AB301" s="26"/>
      <c r="AC301" s="26"/>
      <c r="AD301" s="26"/>
      <c r="AE301" s="26"/>
      <c r="AF301" s="26"/>
      <c r="AG301" s="26"/>
    </row>
    <row r="302" spans="1:33" ht="20.100000000000001" customHeight="1" x14ac:dyDescent="0.15">
      <c r="A302" s="26">
        <v>22</v>
      </c>
      <c r="B302" s="26"/>
      <c r="C302" s="28"/>
      <c r="D302" s="28"/>
      <c r="E302" s="28"/>
      <c r="F302" s="28"/>
      <c r="G302" s="28"/>
      <c r="H302" s="28"/>
      <c r="I302" s="28"/>
      <c r="J302" s="28"/>
      <c r="K302" s="27"/>
      <c r="L302" s="27"/>
      <c r="M302" s="27"/>
      <c r="N302" s="27"/>
      <c r="O302" s="27"/>
      <c r="P302" s="27"/>
      <c r="Q302" s="26"/>
      <c r="R302" s="26"/>
      <c r="S302" s="26"/>
      <c r="T302" s="26"/>
      <c r="U302" s="26"/>
      <c r="V302" s="26"/>
      <c r="W302" s="26"/>
      <c r="X302" s="26"/>
      <c r="Y302" s="26"/>
      <c r="Z302" s="26"/>
      <c r="AA302" s="26"/>
      <c r="AB302" s="26"/>
      <c r="AC302" s="26"/>
      <c r="AD302" s="26"/>
      <c r="AE302" s="26"/>
      <c r="AF302" s="26"/>
      <c r="AG302" s="26"/>
    </row>
    <row r="303" spans="1:33" ht="20.100000000000001" customHeight="1" x14ac:dyDescent="0.15">
      <c r="A303" s="26">
        <v>23</v>
      </c>
      <c r="B303" s="26"/>
      <c r="C303" s="28"/>
      <c r="D303" s="28"/>
      <c r="E303" s="28"/>
      <c r="F303" s="28"/>
      <c r="G303" s="28"/>
      <c r="H303" s="28"/>
      <c r="I303" s="28"/>
      <c r="J303" s="28"/>
      <c r="K303" s="27"/>
      <c r="L303" s="27"/>
      <c r="M303" s="27"/>
      <c r="N303" s="27"/>
      <c r="O303" s="27"/>
      <c r="P303" s="27"/>
      <c r="Q303" s="28"/>
      <c r="R303" s="28"/>
      <c r="S303" s="28"/>
      <c r="T303" s="26"/>
      <c r="U303" s="26"/>
      <c r="V303" s="26"/>
      <c r="W303" s="26"/>
      <c r="X303" s="26"/>
      <c r="Y303" s="26"/>
      <c r="Z303" s="26"/>
      <c r="AA303" s="26"/>
      <c r="AB303" s="26"/>
      <c r="AC303" s="26"/>
      <c r="AD303" s="26"/>
      <c r="AE303" s="26"/>
      <c r="AF303" s="26"/>
      <c r="AG303" s="26"/>
    </row>
    <row r="304" spans="1:33" ht="20.100000000000001" customHeight="1" x14ac:dyDescent="0.15">
      <c r="A304" s="26">
        <v>24</v>
      </c>
      <c r="B304" s="26"/>
      <c r="C304" s="26"/>
      <c r="D304" s="26"/>
      <c r="E304" s="26"/>
      <c r="F304" s="26"/>
      <c r="G304" s="26"/>
      <c r="H304" s="26"/>
      <c r="I304" s="26"/>
      <c r="J304" s="26"/>
      <c r="K304" s="27"/>
      <c r="L304" s="27"/>
      <c r="M304" s="27"/>
      <c r="N304" s="27"/>
      <c r="O304" s="27"/>
      <c r="P304" s="27"/>
      <c r="Q304" s="26"/>
      <c r="R304" s="26"/>
      <c r="S304" s="26"/>
      <c r="T304" s="26"/>
      <c r="U304" s="26"/>
      <c r="V304" s="26"/>
      <c r="W304" s="26"/>
      <c r="X304" s="26"/>
      <c r="Y304" s="26"/>
      <c r="Z304" s="26"/>
      <c r="AA304" s="26"/>
      <c r="AB304" s="26"/>
      <c r="AC304" s="26"/>
      <c r="AD304" s="26"/>
      <c r="AE304" s="26"/>
      <c r="AF304" s="26"/>
      <c r="AG304" s="26"/>
    </row>
    <row r="305" spans="1:33" ht="20.100000000000001" customHeight="1" x14ac:dyDescent="0.15">
      <c r="A305" s="26">
        <v>25</v>
      </c>
      <c r="B305" s="26"/>
      <c r="C305" s="26"/>
      <c r="D305" s="26"/>
      <c r="E305" s="26"/>
      <c r="F305" s="26"/>
      <c r="G305" s="26"/>
      <c r="H305" s="26"/>
      <c r="I305" s="26"/>
      <c r="J305" s="26"/>
      <c r="K305" s="27"/>
      <c r="L305" s="27"/>
      <c r="M305" s="27"/>
      <c r="N305" s="27"/>
      <c r="O305" s="27"/>
      <c r="P305" s="27"/>
      <c r="Q305" s="26"/>
      <c r="R305" s="26"/>
      <c r="S305" s="26"/>
      <c r="T305" s="26"/>
      <c r="U305" s="26"/>
      <c r="V305" s="26"/>
      <c r="W305" s="26"/>
      <c r="X305" s="26"/>
      <c r="Y305" s="26"/>
      <c r="Z305" s="26"/>
      <c r="AA305" s="26"/>
      <c r="AB305" s="26"/>
      <c r="AC305" s="26"/>
      <c r="AD305" s="26"/>
      <c r="AE305" s="26"/>
      <c r="AF305" s="26"/>
      <c r="AG305" s="26"/>
    </row>
    <row r="306" spans="1:33" ht="20.100000000000001" customHeight="1" x14ac:dyDescent="0.15">
      <c r="A306" s="26">
        <v>26</v>
      </c>
      <c r="B306" s="26"/>
      <c r="C306" s="26"/>
      <c r="D306" s="26"/>
      <c r="E306" s="26"/>
      <c r="F306" s="26"/>
      <c r="G306" s="26"/>
      <c r="H306" s="26"/>
      <c r="I306" s="26"/>
      <c r="J306" s="26"/>
      <c r="K306" s="27"/>
      <c r="L306" s="27"/>
      <c r="M306" s="27"/>
      <c r="N306" s="27"/>
      <c r="O306" s="27"/>
      <c r="P306" s="27"/>
      <c r="Q306" s="26"/>
      <c r="R306" s="26"/>
      <c r="S306" s="26"/>
      <c r="T306" s="26"/>
      <c r="U306" s="26"/>
      <c r="V306" s="26"/>
      <c r="W306" s="26"/>
      <c r="X306" s="26"/>
      <c r="Y306" s="26"/>
      <c r="Z306" s="26"/>
      <c r="AA306" s="26"/>
      <c r="AB306" s="26"/>
      <c r="AC306" s="26"/>
      <c r="AD306" s="26"/>
      <c r="AE306" s="26"/>
      <c r="AF306" s="26"/>
      <c r="AG306" s="26"/>
    </row>
    <row r="307" spans="1:33" ht="20.100000000000001" customHeight="1" x14ac:dyDescent="0.15">
      <c r="A307" s="26">
        <v>27</v>
      </c>
      <c r="B307" s="26"/>
      <c r="C307" s="26"/>
      <c r="D307" s="26"/>
      <c r="E307" s="26"/>
      <c r="F307" s="26"/>
      <c r="G307" s="26"/>
      <c r="H307" s="26"/>
      <c r="I307" s="26"/>
      <c r="J307" s="26"/>
      <c r="K307" s="27"/>
      <c r="L307" s="27"/>
      <c r="M307" s="27"/>
      <c r="N307" s="27"/>
      <c r="O307" s="27"/>
      <c r="P307" s="27"/>
      <c r="Q307" s="26"/>
      <c r="R307" s="26"/>
      <c r="S307" s="26"/>
      <c r="T307" s="26"/>
      <c r="U307" s="26"/>
      <c r="V307" s="26"/>
      <c r="W307" s="26"/>
      <c r="X307" s="26"/>
      <c r="Y307" s="26"/>
      <c r="Z307" s="26"/>
      <c r="AA307" s="26"/>
      <c r="AB307" s="26"/>
      <c r="AC307" s="26"/>
      <c r="AD307" s="26"/>
      <c r="AE307" s="26"/>
      <c r="AF307" s="26"/>
      <c r="AG307" s="26"/>
    </row>
    <row r="308" spans="1:33" ht="20.100000000000001" customHeight="1" x14ac:dyDescent="0.15">
      <c r="A308" s="26">
        <v>28</v>
      </c>
      <c r="B308" s="26"/>
      <c r="C308" s="26"/>
      <c r="D308" s="26"/>
      <c r="E308" s="26"/>
      <c r="F308" s="26"/>
      <c r="G308" s="26"/>
      <c r="H308" s="26"/>
      <c r="I308" s="26"/>
      <c r="J308" s="26"/>
      <c r="K308" s="27"/>
      <c r="L308" s="27"/>
      <c r="M308" s="27"/>
      <c r="N308" s="27"/>
      <c r="O308" s="27"/>
      <c r="P308" s="27"/>
      <c r="Q308" s="26"/>
      <c r="R308" s="26"/>
      <c r="S308" s="26"/>
      <c r="T308" s="26"/>
      <c r="U308" s="26"/>
      <c r="V308" s="26"/>
      <c r="W308" s="26"/>
      <c r="X308" s="26"/>
      <c r="Y308" s="26"/>
      <c r="Z308" s="26"/>
      <c r="AA308" s="26"/>
      <c r="AB308" s="26"/>
      <c r="AC308" s="26"/>
      <c r="AD308" s="26"/>
      <c r="AE308" s="26"/>
      <c r="AF308" s="26"/>
      <c r="AG308" s="26"/>
    </row>
    <row r="309" spans="1:33" ht="20.100000000000001" customHeight="1" x14ac:dyDescent="0.15">
      <c r="A309" s="26">
        <v>29</v>
      </c>
      <c r="B309" s="26"/>
      <c r="C309" s="26"/>
      <c r="D309" s="26"/>
      <c r="E309" s="26"/>
      <c r="F309" s="26"/>
      <c r="G309" s="26"/>
      <c r="H309" s="26"/>
      <c r="I309" s="26"/>
      <c r="J309" s="26"/>
      <c r="K309" s="27"/>
      <c r="L309" s="27"/>
      <c r="M309" s="27"/>
      <c r="N309" s="27"/>
      <c r="O309" s="27"/>
      <c r="P309" s="27"/>
      <c r="Q309" s="26"/>
      <c r="R309" s="26"/>
      <c r="S309" s="26"/>
      <c r="T309" s="26"/>
      <c r="U309" s="26"/>
      <c r="V309" s="26"/>
      <c r="W309" s="26"/>
      <c r="X309" s="26"/>
      <c r="Y309" s="26"/>
      <c r="Z309" s="26"/>
      <c r="AA309" s="26"/>
      <c r="AB309" s="26"/>
      <c r="AC309" s="26"/>
      <c r="AD309" s="26"/>
      <c r="AE309" s="26"/>
      <c r="AF309" s="26"/>
      <c r="AG309" s="26"/>
    </row>
    <row r="310" spans="1:33" ht="20.100000000000001" customHeight="1" x14ac:dyDescent="0.15">
      <c r="A310" s="26">
        <v>30</v>
      </c>
      <c r="B310" s="26"/>
      <c r="C310" s="26"/>
      <c r="D310" s="26"/>
      <c r="E310" s="26"/>
      <c r="F310" s="26"/>
      <c r="G310" s="26"/>
      <c r="H310" s="26"/>
      <c r="I310" s="26"/>
      <c r="J310" s="26"/>
      <c r="K310" s="27"/>
      <c r="L310" s="27"/>
      <c r="M310" s="27"/>
      <c r="N310" s="27"/>
      <c r="O310" s="27"/>
      <c r="P310" s="27"/>
      <c r="Q310" s="26"/>
      <c r="R310" s="26"/>
      <c r="S310" s="26"/>
      <c r="T310" s="26"/>
      <c r="U310" s="26"/>
      <c r="V310" s="26"/>
      <c r="W310" s="26"/>
      <c r="X310" s="26"/>
      <c r="Y310" s="26"/>
      <c r="Z310" s="26"/>
      <c r="AA310" s="26"/>
      <c r="AB310" s="26"/>
      <c r="AC310" s="26"/>
      <c r="AD310" s="26"/>
      <c r="AE310" s="26"/>
      <c r="AF310" s="26"/>
      <c r="AG310" s="26"/>
    </row>
    <row r="311" spans="1:33" ht="13.5" customHeight="1" x14ac:dyDescent="0.15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</row>
    <row r="312" spans="1:33" ht="18" customHeight="1" x14ac:dyDescent="0.15">
      <c r="A312" s="23" t="s">
        <v>25</v>
      </c>
      <c r="B312" s="23"/>
      <c r="C312" s="23"/>
      <c r="D312" s="23"/>
      <c r="E312" s="23"/>
      <c r="F312" s="23" t="s">
        <v>26</v>
      </c>
      <c r="G312" s="23"/>
      <c r="H312" s="23"/>
      <c r="I312" s="23"/>
      <c r="J312" s="23"/>
      <c r="K312" s="23" t="s">
        <v>27</v>
      </c>
      <c r="L312" s="23"/>
      <c r="M312" s="23"/>
      <c r="N312" s="23"/>
      <c r="O312" s="23"/>
      <c r="P312" s="23" t="s">
        <v>28</v>
      </c>
      <c r="Q312" s="23"/>
      <c r="R312" s="23"/>
      <c r="S312" s="23"/>
      <c r="T312" s="23"/>
      <c r="U312" s="23" t="s">
        <v>29</v>
      </c>
      <c r="V312" s="23"/>
      <c r="W312" s="23"/>
      <c r="X312" s="23"/>
      <c r="Y312" s="23" t="s">
        <v>30</v>
      </c>
      <c r="Z312" s="23"/>
      <c r="AA312" s="23"/>
      <c r="AB312" s="23"/>
      <c r="AC312" s="23" t="s">
        <v>31</v>
      </c>
      <c r="AD312" s="23"/>
      <c r="AE312" s="23"/>
      <c r="AF312" s="23"/>
      <c r="AG312" s="23"/>
    </row>
    <row r="313" spans="1:33" ht="18" customHeight="1" x14ac:dyDescent="0.15">
      <c r="A313" s="20">
        <f>COUNTA(C281:J310)</f>
        <v>15</v>
      </c>
      <c r="B313" s="20"/>
      <c r="C313" s="20"/>
      <c r="D313" s="20"/>
      <c r="E313" s="20"/>
      <c r="F313" s="21">
        <f>ROUNDDOWN(AVERAGE(K281:M310),0)</f>
        <v>15</v>
      </c>
      <c r="G313" s="21"/>
      <c r="H313" s="21"/>
      <c r="I313" s="21"/>
      <c r="J313" s="21"/>
      <c r="K313" s="21">
        <f>ROUNDDOWN(AVERAGE(N281:P310),0)</f>
        <v>13</v>
      </c>
      <c r="L313" s="21"/>
      <c r="M313" s="21"/>
      <c r="N313" s="21"/>
      <c r="O313" s="21"/>
      <c r="P313" s="20">
        <f>COUNTA(Q281:S310)</f>
        <v>4</v>
      </c>
      <c r="Q313" s="20"/>
      <c r="R313" s="20"/>
      <c r="S313" s="20"/>
      <c r="T313" s="20"/>
      <c r="U313" s="21">
        <f>ROUNDDOWN((P313/A313*100),0)</f>
        <v>26</v>
      </c>
      <c r="V313" s="21"/>
      <c r="W313" s="21"/>
      <c r="X313" s="21"/>
      <c r="Y313" s="25">
        <f>ROUNDDOWN((K313/F313*100),0)</f>
        <v>86</v>
      </c>
      <c r="Z313" s="25"/>
      <c r="AA313" s="25"/>
      <c r="AB313" s="25"/>
      <c r="AC313" s="21">
        <f>ROUNDDOWN(((A313-COUNTA(T281:Y310))/A313*100),0)</f>
        <v>100</v>
      </c>
      <c r="AD313" s="21"/>
      <c r="AE313" s="21"/>
      <c r="AF313" s="21"/>
      <c r="AG313" s="21"/>
    </row>
    <row r="314" spans="1:33" ht="18" customHeight="1" x14ac:dyDescent="0.15">
      <c r="A314" s="23" t="s">
        <v>33</v>
      </c>
      <c r="B314" s="23"/>
      <c r="C314" s="23"/>
      <c r="D314" s="23"/>
      <c r="E314" s="23"/>
      <c r="F314" s="24" t="s">
        <v>34</v>
      </c>
      <c r="G314" s="24"/>
      <c r="H314" s="24"/>
      <c r="I314" s="24"/>
      <c r="J314" s="24"/>
      <c r="K314" s="23" t="s">
        <v>35</v>
      </c>
      <c r="L314" s="23"/>
      <c r="M314" s="23"/>
      <c r="N314" s="23"/>
      <c r="O314" s="23"/>
      <c r="P314" s="19"/>
      <c r="Q314" s="19"/>
      <c r="R314" s="19"/>
      <c r="S314" s="19"/>
      <c r="T314" s="19"/>
      <c r="U314" s="19"/>
      <c r="V314" s="19"/>
      <c r="W314" s="19"/>
      <c r="X314" s="19"/>
      <c r="Y314" s="23" t="s">
        <v>36</v>
      </c>
      <c r="Z314" s="23"/>
      <c r="AA314" s="23"/>
      <c r="AB314" s="23"/>
      <c r="AC314" s="19"/>
      <c r="AD314" s="19"/>
      <c r="AE314" s="19"/>
      <c r="AF314" s="19"/>
      <c r="AG314" s="19"/>
    </row>
    <row r="315" spans="1:33" ht="18" customHeight="1" x14ac:dyDescent="0.15">
      <c r="A315" s="20">
        <f>A313-P313</f>
        <v>11</v>
      </c>
      <c r="B315" s="20"/>
      <c r="C315" s="20"/>
      <c r="D315" s="20"/>
      <c r="E315" s="20"/>
      <c r="F315" s="21">
        <f>((SUM(K281:M310)-SUMIF(Q281:S310,"伐倒",K281:M310))/A315)</f>
        <v>18.181818181818183</v>
      </c>
      <c r="G315" s="21"/>
      <c r="H315" s="21"/>
      <c r="I315" s="21"/>
      <c r="J315" s="21"/>
      <c r="K315" s="21">
        <f>ROUNDDOWN(((SUM(N281:P310)-SUMIF(Q281:S310,"伐倒",N281:P310))/A315),0)</f>
        <v>15</v>
      </c>
      <c r="L315" s="21"/>
      <c r="M315" s="21"/>
      <c r="N315" s="21"/>
      <c r="O315" s="21"/>
      <c r="P315" s="20"/>
      <c r="Q315" s="20"/>
      <c r="R315" s="20"/>
      <c r="S315" s="20"/>
      <c r="T315" s="20"/>
      <c r="U315" s="20"/>
      <c r="V315" s="20"/>
      <c r="W315" s="20"/>
      <c r="X315" s="20"/>
      <c r="Y315" s="21">
        <f>ROUNDDOWN(K315/F315*100,0)</f>
        <v>82</v>
      </c>
      <c r="Z315" s="21"/>
      <c r="AA315" s="21"/>
      <c r="AB315" s="21"/>
      <c r="AC315" s="22"/>
      <c r="AD315" s="22"/>
      <c r="AE315" s="22"/>
      <c r="AF315" s="22"/>
      <c r="AG315" s="22"/>
    </row>
    <row r="316" spans="1:33" ht="18" customHeight="1" x14ac:dyDescent="0.15">
      <c r="A316" s="9" t="s">
        <v>32</v>
      </c>
      <c r="B316" s="9"/>
      <c r="C316" s="9"/>
      <c r="D316" s="9"/>
      <c r="E316" s="9"/>
      <c r="F316" s="9"/>
      <c r="G316" s="9"/>
      <c r="H316" s="9"/>
      <c r="I316" s="9"/>
      <c r="J316" s="9"/>
      <c r="K316" s="9"/>
      <c r="L316" s="9"/>
      <c r="M316" s="9"/>
      <c r="N316" s="9"/>
      <c r="O316" s="9"/>
      <c r="P316" s="9"/>
      <c r="Q316" s="9"/>
      <c r="R316" s="9"/>
      <c r="S316" s="9"/>
      <c r="T316" s="9"/>
      <c r="U316" s="9"/>
      <c r="V316" s="9"/>
      <c r="W316" s="9"/>
      <c r="X316" s="9"/>
      <c r="Y316" s="9"/>
      <c r="Z316" s="9"/>
      <c r="AA316" s="9"/>
      <c r="AB316" s="9"/>
      <c r="AC316" s="9"/>
      <c r="AD316" s="9"/>
      <c r="AE316" s="9"/>
      <c r="AF316" s="9"/>
      <c r="AG316" s="9"/>
    </row>
    <row r="317" spans="1:33" ht="15.95" customHeight="1" x14ac:dyDescent="0.15">
      <c r="A317" s="10" t="s">
        <v>102</v>
      </c>
      <c r="B317" s="11"/>
      <c r="C317" s="11"/>
      <c r="D317" s="11"/>
      <c r="E317" s="11"/>
      <c r="F317" s="11"/>
      <c r="G317" s="11"/>
      <c r="H317" s="11"/>
      <c r="I317" s="11"/>
      <c r="J317" s="11"/>
      <c r="K317" s="11"/>
      <c r="L317" s="11"/>
      <c r="M317" s="11"/>
      <c r="N317" s="11"/>
      <c r="O317" s="11"/>
      <c r="P317" s="11"/>
      <c r="Q317" s="11"/>
      <c r="R317" s="11"/>
      <c r="S317" s="11"/>
      <c r="T317" s="11"/>
      <c r="U317" s="11"/>
      <c r="V317" s="11"/>
      <c r="W317" s="11"/>
      <c r="X317" s="11"/>
      <c r="Y317" s="11"/>
      <c r="Z317" s="11"/>
      <c r="AA317" s="11"/>
      <c r="AB317" s="11"/>
      <c r="AC317" s="11"/>
      <c r="AD317" s="11"/>
      <c r="AE317" s="11"/>
      <c r="AF317" s="11"/>
      <c r="AG317" s="12"/>
    </row>
    <row r="318" spans="1:33" ht="15.95" customHeight="1" x14ac:dyDescent="0.15">
      <c r="A318" s="13"/>
      <c r="B318" s="14"/>
      <c r="C318" s="14"/>
      <c r="D318" s="14"/>
      <c r="E318" s="14"/>
      <c r="F318" s="14"/>
      <c r="G318" s="14"/>
      <c r="H318" s="14"/>
      <c r="I318" s="14"/>
      <c r="J318" s="14"/>
      <c r="K318" s="14"/>
      <c r="L318" s="14"/>
      <c r="M318" s="14"/>
      <c r="N318" s="14"/>
      <c r="O318" s="14"/>
      <c r="P318" s="14"/>
      <c r="Q318" s="14"/>
      <c r="R318" s="14"/>
      <c r="S318" s="14"/>
      <c r="T318" s="14"/>
      <c r="U318" s="14"/>
      <c r="V318" s="14"/>
      <c r="W318" s="14"/>
      <c r="X318" s="14"/>
      <c r="Y318" s="14"/>
      <c r="Z318" s="14"/>
      <c r="AA318" s="14"/>
      <c r="AB318" s="14"/>
      <c r="AC318" s="14"/>
      <c r="AD318" s="14"/>
      <c r="AE318" s="14"/>
      <c r="AF318" s="14"/>
      <c r="AG318" s="15"/>
    </row>
    <row r="319" spans="1:33" ht="15.95" customHeight="1" x14ac:dyDescent="0.15">
      <c r="A319" s="13"/>
      <c r="B319" s="14"/>
      <c r="C319" s="14"/>
      <c r="D319" s="14"/>
      <c r="E319" s="14"/>
      <c r="F319" s="14"/>
      <c r="G319" s="14"/>
      <c r="H319" s="14"/>
      <c r="I319" s="14"/>
      <c r="J319" s="14"/>
      <c r="K319" s="14"/>
      <c r="L319" s="14"/>
      <c r="M319" s="14"/>
      <c r="N319" s="14"/>
      <c r="O319" s="14"/>
      <c r="P319" s="14"/>
      <c r="Q319" s="14"/>
      <c r="R319" s="14"/>
      <c r="S319" s="14"/>
      <c r="T319" s="14"/>
      <c r="U319" s="14"/>
      <c r="V319" s="14"/>
      <c r="W319" s="14"/>
      <c r="X319" s="14"/>
      <c r="Y319" s="14"/>
      <c r="Z319" s="14"/>
      <c r="AA319" s="14"/>
      <c r="AB319" s="14"/>
      <c r="AC319" s="14"/>
      <c r="AD319" s="14"/>
      <c r="AE319" s="14"/>
      <c r="AF319" s="14"/>
      <c r="AG319" s="15"/>
    </row>
    <row r="320" spans="1:33" ht="15.95" customHeight="1" x14ac:dyDescent="0.15">
      <c r="A320" s="13"/>
      <c r="B320" s="14"/>
      <c r="C320" s="14"/>
      <c r="D320" s="14"/>
      <c r="E320" s="14"/>
      <c r="F320" s="14"/>
      <c r="G320" s="14"/>
      <c r="H320" s="14"/>
      <c r="I320" s="14"/>
      <c r="J320" s="14"/>
      <c r="K320" s="14"/>
      <c r="L320" s="14"/>
      <c r="M320" s="14"/>
      <c r="N320" s="14"/>
      <c r="O320" s="14"/>
      <c r="P320" s="14"/>
      <c r="Q320" s="14"/>
      <c r="R320" s="14"/>
      <c r="S320" s="14"/>
      <c r="T320" s="14"/>
      <c r="U320" s="14"/>
      <c r="V320" s="14"/>
      <c r="W320" s="14"/>
      <c r="X320" s="14"/>
      <c r="Y320" s="14"/>
      <c r="Z320" s="14"/>
      <c r="AA320" s="14"/>
      <c r="AB320" s="14"/>
      <c r="AC320" s="14"/>
      <c r="AD320" s="14"/>
      <c r="AE320" s="14"/>
      <c r="AF320" s="14"/>
      <c r="AG320" s="15"/>
    </row>
    <row r="321" spans="1:33" ht="15.95" customHeight="1" x14ac:dyDescent="0.15">
      <c r="A321" s="16"/>
      <c r="B321" s="17"/>
      <c r="C321" s="17"/>
      <c r="D321" s="17"/>
      <c r="E321" s="17"/>
      <c r="F321" s="17"/>
      <c r="G321" s="17"/>
      <c r="H321" s="17"/>
      <c r="I321" s="17"/>
      <c r="J321" s="17"/>
      <c r="K321" s="17"/>
      <c r="L321" s="17"/>
      <c r="M321" s="17"/>
      <c r="N321" s="17"/>
      <c r="O321" s="17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17"/>
      <c r="AC321" s="17"/>
      <c r="AD321" s="17"/>
      <c r="AE321" s="17"/>
      <c r="AF321" s="17"/>
      <c r="AG321" s="18"/>
    </row>
  </sheetData>
  <mergeCells count="867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B114:AG114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113:G114"/>
    <mergeCell ref="H113:L113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B221:AG221"/>
    <mergeCell ref="H219:L219"/>
    <mergeCell ref="M219:Q219"/>
    <mergeCell ref="R219:V219"/>
    <mergeCell ref="AC208:AG208"/>
    <mergeCell ref="A209:AG209"/>
    <mergeCell ref="A210:AG214"/>
    <mergeCell ref="A215:AG215"/>
    <mergeCell ref="A216:S216"/>
    <mergeCell ref="T216:Y216"/>
    <mergeCell ref="Z216:AG216"/>
    <mergeCell ref="A208:E208"/>
    <mergeCell ref="F208:J208"/>
    <mergeCell ref="K208:O208"/>
    <mergeCell ref="P208:T208"/>
    <mergeCell ref="U208:X208"/>
    <mergeCell ref="Y208:AB208"/>
    <mergeCell ref="A217:D217"/>
    <mergeCell ref="E217:G217"/>
    <mergeCell ref="H217:J217"/>
    <mergeCell ref="K217:AG217"/>
    <mergeCell ref="A218:G219"/>
    <mergeCell ref="H218:L218"/>
    <mergeCell ref="M218:Q218"/>
    <mergeCell ref="R218:V218"/>
    <mergeCell ref="W218:AA218"/>
    <mergeCell ref="AB218:AG218"/>
    <mergeCell ref="W219:AA219"/>
    <mergeCell ref="AB219:AG219"/>
    <mergeCell ref="A276:AG276"/>
    <mergeCell ref="A277:D277"/>
    <mergeCell ref="E277:G277"/>
    <mergeCell ref="H277:J277"/>
    <mergeCell ref="K277:AG277"/>
    <mergeCell ref="A278:AG278"/>
    <mergeCell ref="A222:L222"/>
    <mergeCell ref="M222:Q222"/>
    <mergeCell ref="R222:V222"/>
    <mergeCell ref="W222:AA222"/>
    <mergeCell ref="AB222:AG222"/>
    <mergeCell ref="A223:AG223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79:B280"/>
    <mergeCell ref="C279:J280"/>
    <mergeCell ref="K279:M280"/>
    <mergeCell ref="N279:P280"/>
    <mergeCell ref="Q279:S280"/>
    <mergeCell ref="T279:Y280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2:B282"/>
    <mergeCell ref="C282:J282"/>
    <mergeCell ref="K282:M282"/>
    <mergeCell ref="N282:P282"/>
    <mergeCell ref="Q282:S282"/>
    <mergeCell ref="T282:Y282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4:B284"/>
    <mergeCell ref="C284:J284"/>
    <mergeCell ref="K284:M284"/>
    <mergeCell ref="N284:P284"/>
    <mergeCell ref="Q284:S284"/>
    <mergeCell ref="T284:Y284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6:B286"/>
    <mergeCell ref="C286:J286"/>
    <mergeCell ref="K286:M286"/>
    <mergeCell ref="N286:P286"/>
    <mergeCell ref="Q286:S286"/>
    <mergeCell ref="T286:Y286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8:B288"/>
    <mergeCell ref="C288:J288"/>
    <mergeCell ref="K288:M288"/>
    <mergeCell ref="N288:P288"/>
    <mergeCell ref="Q288:S288"/>
    <mergeCell ref="T288:Y288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0:B290"/>
    <mergeCell ref="C290:J290"/>
    <mergeCell ref="K290:M290"/>
    <mergeCell ref="N290:P290"/>
    <mergeCell ref="Q290:S290"/>
    <mergeCell ref="T290:Y290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2:B292"/>
    <mergeCell ref="C292:J292"/>
    <mergeCell ref="K292:M292"/>
    <mergeCell ref="N292:P292"/>
    <mergeCell ref="Q292:S292"/>
    <mergeCell ref="T292:Y292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4:B294"/>
    <mergeCell ref="C294:J294"/>
    <mergeCell ref="K294:M294"/>
    <mergeCell ref="N294:P294"/>
    <mergeCell ref="Q294:S294"/>
    <mergeCell ref="T294:Y294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6:B296"/>
    <mergeCell ref="C296:J296"/>
    <mergeCell ref="K296:M296"/>
    <mergeCell ref="N296:P296"/>
    <mergeCell ref="Q296:S296"/>
    <mergeCell ref="T296:Y296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8:B298"/>
    <mergeCell ref="C298:J298"/>
    <mergeCell ref="K298:M298"/>
    <mergeCell ref="N298:P298"/>
    <mergeCell ref="Q298:S298"/>
    <mergeCell ref="T298:Y298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0:B300"/>
    <mergeCell ref="C300:J300"/>
    <mergeCell ref="K300:M300"/>
    <mergeCell ref="N300:P300"/>
    <mergeCell ref="Q300:S300"/>
    <mergeCell ref="T300:Y300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2:B302"/>
    <mergeCell ref="C302:J302"/>
    <mergeCell ref="K302:M302"/>
    <mergeCell ref="N302:P302"/>
    <mergeCell ref="Q302:S302"/>
    <mergeCell ref="T302:Y302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4:B304"/>
    <mergeCell ref="C304:J304"/>
    <mergeCell ref="K304:M304"/>
    <mergeCell ref="N304:P304"/>
    <mergeCell ref="Q304:S304"/>
    <mergeCell ref="T304:Y304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6:B306"/>
    <mergeCell ref="C306:J306"/>
    <mergeCell ref="K306:M306"/>
    <mergeCell ref="N306:P306"/>
    <mergeCell ref="Q306:S306"/>
    <mergeCell ref="T306:Y306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8:B308"/>
    <mergeCell ref="C308:J308"/>
    <mergeCell ref="K308:M308"/>
    <mergeCell ref="N308:P308"/>
    <mergeCell ref="Q308:S308"/>
    <mergeCell ref="T308:Y308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0:B310"/>
    <mergeCell ref="C310:J310"/>
    <mergeCell ref="K310:M310"/>
    <mergeCell ref="N310:P310"/>
    <mergeCell ref="Q310:S310"/>
    <mergeCell ref="T310:Y310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3:E313"/>
    <mergeCell ref="F313:J313"/>
    <mergeCell ref="K313:O313"/>
    <mergeCell ref="P313:T313"/>
    <mergeCell ref="U313:X313"/>
    <mergeCell ref="Y313:AB313"/>
    <mergeCell ref="AC315:AG315"/>
    <mergeCell ref="A316:AG316"/>
    <mergeCell ref="A317:AG321"/>
    <mergeCell ref="A315:E315"/>
    <mergeCell ref="F315:J315"/>
    <mergeCell ref="K315:O315"/>
    <mergeCell ref="P315:T315"/>
    <mergeCell ref="U315:X315"/>
    <mergeCell ref="Y315:AB315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88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80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83</v>
      </c>
      <c r="F3" s="28"/>
      <c r="G3" s="28"/>
      <c r="H3" s="36" t="s">
        <v>3</v>
      </c>
      <c r="I3" s="36"/>
      <c r="J3" s="36"/>
      <c r="K3" s="28" t="s">
        <v>94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53</v>
      </c>
      <c r="I5" s="28"/>
      <c r="J5" s="28"/>
      <c r="K5" s="28"/>
      <c r="L5" s="28"/>
      <c r="M5" s="28" t="s">
        <v>91</v>
      </c>
      <c r="N5" s="28"/>
      <c r="O5" s="28"/>
      <c r="P5" s="28"/>
      <c r="Q5" s="28"/>
      <c r="R5" s="28" t="s">
        <v>55</v>
      </c>
      <c r="S5" s="28"/>
      <c r="T5" s="28"/>
      <c r="U5" s="28"/>
      <c r="V5" s="28"/>
      <c r="W5" s="28" t="s">
        <v>82</v>
      </c>
      <c r="X5" s="28"/>
      <c r="Y5" s="28"/>
      <c r="Z5" s="28"/>
      <c r="AA5" s="28"/>
      <c r="AB5" s="28" t="s">
        <v>39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41</v>
      </c>
      <c r="I7" s="28"/>
      <c r="J7" s="28"/>
      <c r="K7" s="28"/>
      <c r="L7" s="28"/>
      <c r="M7" s="28">
        <v>15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28">
        <v>0.61</v>
      </c>
      <c r="S8" s="28"/>
      <c r="T8" s="28"/>
      <c r="U8" s="28"/>
      <c r="V8" s="28"/>
      <c r="W8" s="36" t="s">
        <v>15</v>
      </c>
      <c r="X8" s="36"/>
      <c r="Y8" s="36"/>
      <c r="Z8" s="36"/>
      <c r="AA8" s="36"/>
      <c r="AB8" s="37">
        <v>0.62</v>
      </c>
      <c r="AC8" s="37"/>
      <c r="AD8" s="37"/>
      <c r="AE8" s="37"/>
      <c r="AF8" s="37"/>
      <c r="AG8" s="37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83</v>
      </c>
      <c r="F63" s="28"/>
      <c r="G63" s="28"/>
      <c r="H63" s="36" t="s">
        <v>3</v>
      </c>
      <c r="I63" s="36"/>
      <c r="J63" s="36"/>
      <c r="K63" s="28" t="s">
        <v>95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58</v>
      </c>
      <c r="D67" s="28"/>
      <c r="E67" s="28"/>
      <c r="F67" s="28"/>
      <c r="G67" s="28"/>
      <c r="H67" s="28"/>
      <c r="I67" s="28"/>
      <c r="J67" s="28"/>
      <c r="K67" s="29">
        <v>30</v>
      </c>
      <c r="L67" s="29"/>
      <c r="M67" s="29"/>
      <c r="N67" s="29">
        <v>23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58</v>
      </c>
      <c r="D68" s="28"/>
      <c r="E68" s="28"/>
      <c r="F68" s="28"/>
      <c r="G68" s="28"/>
      <c r="H68" s="28"/>
      <c r="I68" s="28"/>
      <c r="J68" s="28"/>
      <c r="K68" s="29">
        <v>30</v>
      </c>
      <c r="L68" s="29"/>
      <c r="M68" s="29"/>
      <c r="N68" s="29">
        <v>23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58</v>
      </c>
      <c r="D69" s="28"/>
      <c r="E69" s="28"/>
      <c r="F69" s="28"/>
      <c r="G69" s="28"/>
      <c r="H69" s="28"/>
      <c r="I69" s="28"/>
      <c r="J69" s="28"/>
      <c r="K69" s="29">
        <v>40</v>
      </c>
      <c r="L69" s="29"/>
      <c r="M69" s="29"/>
      <c r="N69" s="29">
        <v>25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58</v>
      </c>
      <c r="D70" s="28"/>
      <c r="E70" s="28"/>
      <c r="F70" s="28"/>
      <c r="G70" s="28"/>
      <c r="H70" s="28"/>
      <c r="I70" s="28"/>
      <c r="J70" s="28"/>
      <c r="K70" s="29">
        <v>10</v>
      </c>
      <c r="L70" s="29"/>
      <c r="M70" s="29"/>
      <c r="N70" s="29">
        <v>10</v>
      </c>
      <c r="O70" s="29"/>
      <c r="P70" s="29"/>
      <c r="Q70" s="28" t="s">
        <v>42</v>
      </c>
      <c r="R70" s="28"/>
      <c r="S70" s="28"/>
      <c r="T70" s="28" t="s">
        <v>77</v>
      </c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58</v>
      </c>
      <c r="D71" s="28"/>
      <c r="E71" s="28"/>
      <c r="F71" s="28"/>
      <c r="G71" s="28"/>
      <c r="H71" s="28"/>
      <c r="I71" s="28"/>
      <c r="J71" s="28"/>
      <c r="K71" s="29">
        <v>20</v>
      </c>
      <c r="L71" s="29"/>
      <c r="M71" s="29"/>
      <c r="N71" s="29">
        <v>18</v>
      </c>
      <c r="O71" s="29"/>
      <c r="P71" s="29"/>
      <c r="Q71" s="28"/>
      <c r="R71" s="28"/>
      <c r="S71" s="28"/>
      <c r="T71" s="30"/>
      <c r="U71" s="31"/>
      <c r="V71" s="31"/>
      <c r="W71" s="31"/>
      <c r="X71" s="31"/>
      <c r="Y71" s="32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58</v>
      </c>
      <c r="D72" s="28"/>
      <c r="E72" s="28"/>
      <c r="F72" s="28"/>
      <c r="G72" s="28"/>
      <c r="H72" s="28"/>
      <c r="I72" s="28"/>
      <c r="J72" s="28"/>
      <c r="K72" s="29">
        <v>20</v>
      </c>
      <c r="L72" s="29"/>
      <c r="M72" s="29"/>
      <c r="N72" s="29">
        <v>17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58</v>
      </c>
      <c r="D73" s="28"/>
      <c r="E73" s="28"/>
      <c r="F73" s="28"/>
      <c r="G73" s="28"/>
      <c r="H73" s="28"/>
      <c r="I73" s="28"/>
      <c r="J73" s="28"/>
      <c r="K73" s="29">
        <v>10</v>
      </c>
      <c r="L73" s="29"/>
      <c r="M73" s="29"/>
      <c r="N73" s="29">
        <v>7</v>
      </c>
      <c r="O73" s="29"/>
      <c r="P73" s="29"/>
      <c r="Q73" s="28" t="s">
        <v>42</v>
      </c>
      <c r="R73" s="28"/>
      <c r="S73" s="28"/>
      <c r="T73" s="28" t="s">
        <v>77</v>
      </c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58</v>
      </c>
      <c r="D74" s="28"/>
      <c r="E74" s="28"/>
      <c r="F74" s="28"/>
      <c r="G74" s="28"/>
      <c r="H74" s="28"/>
      <c r="I74" s="28"/>
      <c r="J74" s="28"/>
      <c r="K74" s="29">
        <v>20</v>
      </c>
      <c r="L74" s="29"/>
      <c r="M74" s="29"/>
      <c r="N74" s="29">
        <v>18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58</v>
      </c>
      <c r="D75" s="28"/>
      <c r="E75" s="28"/>
      <c r="F75" s="28"/>
      <c r="G75" s="28"/>
      <c r="H75" s="28"/>
      <c r="I75" s="28"/>
      <c r="J75" s="28"/>
      <c r="K75" s="29">
        <v>10</v>
      </c>
      <c r="L75" s="29"/>
      <c r="M75" s="29"/>
      <c r="N75" s="29">
        <v>7</v>
      </c>
      <c r="O75" s="29"/>
      <c r="P75" s="29"/>
      <c r="Q75" s="28" t="s">
        <v>42</v>
      </c>
      <c r="R75" s="28"/>
      <c r="S75" s="28"/>
      <c r="T75" s="28" t="s">
        <v>77</v>
      </c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58</v>
      </c>
      <c r="D76" s="28"/>
      <c r="E76" s="28"/>
      <c r="F76" s="28"/>
      <c r="G76" s="28"/>
      <c r="H76" s="28"/>
      <c r="I76" s="28"/>
      <c r="J76" s="28"/>
      <c r="K76" s="29">
        <v>30</v>
      </c>
      <c r="L76" s="29"/>
      <c r="M76" s="29"/>
      <c r="N76" s="29">
        <v>16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58</v>
      </c>
      <c r="D77" s="28"/>
      <c r="E77" s="28"/>
      <c r="F77" s="28"/>
      <c r="G77" s="28"/>
      <c r="H77" s="28"/>
      <c r="I77" s="28"/>
      <c r="J77" s="28"/>
      <c r="K77" s="29">
        <v>10</v>
      </c>
      <c r="L77" s="29"/>
      <c r="M77" s="29"/>
      <c r="N77" s="29">
        <v>10</v>
      </c>
      <c r="O77" s="29"/>
      <c r="P77" s="29"/>
      <c r="Q77" s="28" t="s">
        <v>42</v>
      </c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58</v>
      </c>
      <c r="D78" s="28"/>
      <c r="E78" s="28"/>
      <c r="F78" s="28"/>
      <c r="G78" s="28"/>
      <c r="H78" s="28"/>
      <c r="I78" s="28"/>
      <c r="J78" s="28"/>
      <c r="K78" s="29">
        <v>10</v>
      </c>
      <c r="L78" s="29"/>
      <c r="M78" s="29"/>
      <c r="N78" s="29">
        <v>13</v>
      </c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58</v>
      </c>
      <c r="D79" s="28"/>
      <c r="E79" s="28"/>
      <c r="F79" s="28"/>
      <c r="G79" s="28"/>
      <c r="H79" s="28"/>
      <c r="I79" s="28"/>
      <c r="J79" s="28"/>
      <c r="K79" s="29">
        <v>10</v>
      </c>
      <c r="L79" s="29"/>
      <c r="M79" s="29"/>
      <c r="N79" s="29">
        <v>13</v>
      </c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58</v>
      </c>
      <c r="D80" s="28"/>
      <c r="E80" s="28"/>
      <c r="F80" s="28"/>
      <c r="G80" s="28"/>
      <c r="H80" s="28"/>
      <c r="I80" s="28"/>
      <c r="J80" s="28"/>
      <c r="K80" s="29">
        <v>20</v>
      </c>
      <c r="L80" s="29"/>
      <c r="M80" s="29"/>
      <c r="N80" s="29">
        <v>17</v>
      </c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 t="s">
        <v>58</v>
      </c>
      <c r="D81" s="28"/>
      <c r="E81" s="28"/>
      <c r="F81" s="28"/>
      <c r="G81" s="28"/>
      <c r="H81" s="28"/>
      <c r="I81" s="28"/>
      <c r="J81" s="28"/>
      <c r="K81" s="29">
        <v>10</v>
      </c>
      <c r="L81" s="29"/>
      <c r="M81" s="29"/>
      <c r="N81" s="29">
        <v>12</v>
      </c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 t="s">
        <v>58</v>
      </c>
      <c r="D82" s="28"/>
      <c r="E82" s="28"/>
      <c r="F82" s="28"/>
      <c r="G82" s="28"/>
      <c r="H82" s="28"/>
      <c r="I82" s="28"/>
      <c r="J82" s="28"/>
      <c r="K82" s="29">
        <v>10</v>
      </c>
      <c r="L82" s="29"/>
      <c r="M82" s="29"/>
      <c r="N82" s="29">
        <v>10</v>
      </c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 t="s">
        <v>58</v>
      </c>
      <c r="D83" s="28"/>
      <c r="E83" s="28"/>
      <c r="F83" s="28"/>
      <c r="G83" s="28"/>
      <c r="H83" s="28"/>
      <c r="I83" s="28"/>
      <c r="J83" s="28"/>
      <c r="K83" s="29">
        <v>10</v>
      </c>
      <c r="L83" s="29"/>
      <c r="M83" s="29"/>
      <c r="N83" s="29">
        <v>8</v>
      </c>
      <c r="O83" s="29"/>
      <c r="P83" s="29"/>
      <c r="Q83" s="28" t="s">
        <v>42</v>
      </c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8" t="s">
        <v>58</v>
      </c>
      <c r="D84" s="28"/>
      <c r="E84" s="28"/>
      <c r="F84" s="28"/>
      <c r="G84" s="28"/>
      <c r="H84" s="28"/>
      <c r="I84" s="28"/>
      <c r="J84" s="28"/>
      <c r="K84" s="27">
        <v>10</v>
      </c>
      <c r="L84" s="27"/>
      <c r="M84" s="27"/>
      <c r="N84" s="27">
        <v>12</v>
      </c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8" t="s">
        <v>58</v>
      </c>
      <c r="D85" s="28"/>
      <c r="E85" s="28"/>
      <c r="F85" s="28"/>
      <c r="G85" s="28"/>
      <c r="H85" s="28"/>
      <c r="I85" s="28"/>
      <c r="J85" s="28"/>
      <c r="K85" s="27">
        <v>30</v>
      </c>
      <c r="L85" s="27"/>
      <c r="M85" s="27"/>
      <c r="N85" s="27">
        <v>22</v>
      </c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19</v>
      </c>
      <c r="B99" s="20"/>
      <c r="C99" s="20"/>
      <c r="D99" s="20"/>
      <c r="E99" s="20"/>
      <c r="F99" s="21">
        <f>ROUNDDOWN(AVERAGE(K67:M96),0)</f>
        <v>17</v>
      </c>
      <c r="G99" s="21"/>
      <c r="H99" s="21"/>
      <c r="I99" s="21"/>
      <c r="J99" s="21"/>
      <c r="K99" s="21">
        <f>ROUNDDOWN(AVERAGE(N67:P96),0)</f>
        <v>14</v>
      </c>
      <c r="L99" s="21"/>
      <c r="M99" s="21"/>
      <c r="N99" s="21"/>
      <c r="O99" s="21"/>
      <c r="P99" s="20">
        <f>COUNTA(Q67:S96)</f>
        <v>5</v>
      </c>
      <c r="Q99" s="20"/>
      <c r="R99" s="20"/>
      <c r="S99" s="20"/>
      <c r="T99" s="20"/>
      <c r="U99" s="21">
        <f>ROUNDDOWN((P99/A99*100),0)</f>
        <v>26</v>
      </c>
      <c r="V99" s="21"/>
      <c r="W99" s="21"/>
      <c r="X99" s="21"/>
      <c r="Y99" s="25">
        <f>ROUNDDOWN((K99/F99*100),0)</f>
        <v>82</v>
      </c>
      <c r="Z99" s="25"/>
      <c r="AA99" s="25"/>
      <c r="AB99" s="25"/>
      <c r="AC99" s="21">
        <f>ROUNDDOWN(((A99-COUNTA(T67:Y96))/A99*100),0)</f>
        <v>84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14</v>
      </c>
      <c r="B101" s="20"/>
      <c r="C101" s="20"/>
      <c r="D101" s="20"/>
      <c r="E101" s="20"/>
      <c r="F101" s="21">
        <f>((SUM(K67:M96)-SUMIF(Q67:S96,"伐倒",K67:M96))/A101)</f>
        <v>20.714285714285715</v>
      </c>
      <c r="G101" s="21"/>
      <c r="H101" s="21"/>
      <c r="I101" s="21"/>
      <c r="J101" s="21"/>
      <c r="K101" s="21">
        <f>ROUNDDOWN(((SUM(N67:P96)-SUMIF(Q67:S96,"伐倒",N67:P96))/A101),0)</f>
        <v>17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82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38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59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96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84</v>
      </c>
      <c r="F3" s="28"/>
      <c r="G3" s="28"/>
      <c r="H3" s="36" t="s">
        <v>3</v>
      </c>
      <c r="I3" s="36"/>
      <c r="J3" s="36"/>
      <c r="K3" s="28" t="s">
        <v>97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98</v>
      </c>
      <c r="I5" s="28"/>
      <c r="J5" s="28"/>
      <c r="K5" s="28"/>
      <c r="L5" s="28"/>
      <c r="M5" s="28" t="s">
        <v>99</v>
      </c>
      <c r="N5" s="28"/>
      <c r="O5" s="28"/>
      <c r="P5" s="28"/>
      <c r="Q5" s="28"/>
      <c r="R5" s="28" t="s">
        <v>55</v>
      </c>
      <c r="S5" s="28"/>
      <c r="T5" s="28"/>
      <c r="U5" s="28"/>
      <c r="V5" s="28"/>
      <c r="W5" s="28" t="s">
        <v>100</v>
      </c>
      <c r="X5" s="28"/>
      <c r="Y5" s="28"/>
      <c r="Z5" s="28"/>
      <c r="AA5" s="28"/>
      <c r="AB5" s="28" t="s">
        <v>39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41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28">
        <v>0.84</v>
      </c>
      <c r="S8" s="28"/>
      <c r="T8" s="28"/>
      <c r="U8" s="28"/>
      <c r="V8" s="28"/>
      <c r="W8" s="36" t="s">
        <v>15</v>
      </c>
      <c r="X8" s="36"/>
      <c r="Y8" s="36"/>
      <c r="Z8" s="36"/>
      <c r="AA8" s="36"/>
      <c r="AB8" s="37">
        <v>0.57999999999999996</v>
      </c>
      <c r="AC8" s="37"/>
      <c r="AD8" s="37"/>
      <c r="AE8" s="37"/>
      <c r="AF8" s="37"/>
      <c r="AG8" s="37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84</v>
      </c>
      <c r="F63" s="28"/>
      <c r="G63" s="28"/>
      <c r="H63" s="36" t="s">
        <v>3</v>
      </c>
      <c r="I63" s="36"/>
      <c r="J63" s="36"/>
      <c r="K63" s="28" t="s">
        <v>101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58</v>
      </c>
      <c r="D67" s="28"/>
      <c r="E67" s="28"/>
      <c r="F67" s="28"/>
      <c r="G67" s="28"/>
      <c r="H67" s="28"/>
      <c r="I67" s="28"/>
      <c r="J67" s="28"/>
      <c r="K67" s="29">
        <v>32</v>
      </c>
      <c r="L67" s="29"/>
      <c r="M67" s="29"/>
      <c r="N67" s="29">
        <v>20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58</v>
      </c>
      <c r="D68" s="28"/>
      <c r="E68" s="28"/>
      <c r="F68" s="28"/>
      <c r="G68" s="28"/>
      <c r="H68" s="28"/>
      <c r="I68" s="28"/>
      <c r="J68" s="28"/>
      <c r="K68" s="29">
        <v>36</v>
      </c>
      <c r="L68" s="29"/>
      <c r="M68" s="29"/>
      <c r="N68" s="29">
        <v>25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58</v>
      </c>
      <c r="D69" s="28"/>
      <c r="E69" s="28"/>
      <c r="F69" s="28"/>
      <c r="G69" s="28"/>
      <c r="H69" s="28"/>
      <c r="I69" s="28"/>
      <c r="J69" s="28"/>
      <c r="K69" s="29">
        <v>28</v>
      </c>
      <c r="L69" s="29"/>
      <c r="M69" s="29"/>
      <c r="N69" s="29">
        <v>22</v>
      </c>
      <c r="O69" s="29"/>
      <c r="P69" s="29"/>
      <c r="Q69" s="28" t="s">
        <v>42</v>
      </c>
      <c r="R69" s="28"/>
      <c r="S69" s="28"/>
      <c r="T69" s="28" t="s">
        <v>77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58</v>
      </c>
      <c r="D70" s="28"/>
      <c r="E70" s="28"/>
      <c r="F70" s="28"/>
      <c r="G70" s="28"/>
      <c r="H70" s="28"/>
      <c r="I70" s="28"/>
      <c r="J70" s="28"/>
      <c r="K70" s="29">
        <v>40</v>
      </c>
      <c r="L70" s="29"/>
      <c r="M70" s="29"/>
      <c r="N70" s="29">
        <v>26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58</v>
      </c>
      <c r="D71" s="28"/>
      <c r="E71" s="28"/>
      <c r="F71" s="28"/>
      <c r="G71" s="28"/>
      <c r="H71" s="28"/>
      <c r="I71" s="28"/>
      <c r="J71" s="28"/>
      <c r="K71" s="29">
        <v>34</v>
      </c>
      <c r="L71" s="29"/>
      <c r="M71" s="29"/>
      <c r="N71" s="29">
        <v>24</v>
      </c>
      <c r="O71" s="29"/>
      <c r="P71" s="29"/>
      <c r="Q71" s="28"/>
      <c r="R71" s="28"/>
      <c r="S71" s="28"/>
      <c r="T71" s="30"/>
      <c r="U71" s="31"/>
      <c r="V71" s="31"/>
      <c r="W71" s="31"/>
      <c r="X71" s="31"/>
      <c r="Y71" s="32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58</v>
      </c>
      <c r="D72" s="28"/>
      <c r="E72" s="28"/>
      <c r="F72" s="28"/>
      <c r="G72" s="28"/>
      <c r="H72" s="28"/>
      <c r="I72" s="28"/>
      <c r="J72" s="28"/>
      <c r="K72" s="29">
        <v>38</v>
      </c>
      <c r="L72" s="29"/>
      <c r="M72" s="29"/>
      <c r="N72" s="29">
        <v>25</v>
      </c>
      <c r="O72" s="29"/>
      <c r="P72" s="29"/>
      <c r="Q72" s="28"/>
      <c r="R72" s="28"/>
      <c r="S72" s="28"/>
      <c r="T72" s="28" t="s">
        <v>60</v>
      </c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58</v>
      </c>
      <c r="D73" s="28"/>
      <c r="E73" s="28"/>
      <c r="F73" s="28"/>
      <c r="G73" s="28"/>
      <c r="H73" s="28"/>
      <c r="I73" s="28"/>
      <c r="J73" s="28"/>
      <c r="K73" s="29">
        <v>40</v>
      </c>
      <c r="L73" s="29"/>
      <c r="M73" s="29"/>
      <c r="N73" s="29">
        <v>26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58</v>
      </c>
      <c r="D74" s="28"/>
      <c r="E74" s="28"/>
      <c r="F74" s="28"/>
      <c r="G74" s="28"/>
      <c r="H74" s="28"/>
      <c r="I74" s="28"/>
      <c r="J74" s="28"/>
      <c r="K74" s="29">
        <v>28</v>
      </c>
      <c r="L74" s="29"/>
      <c r="M74" s="29"/>
      <c r="N74" s="29">
        <v>22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58</v>
      </c>
      <c r="D75" s="28"/>
      <c r="E75" s="28"/>
      <c r="F75" s="28"/>
      <c r="G75" s="28"/>
      <c r="H75" s="28"/>
      <c r="I75" s="28"/>
      <c r="J75" s="28"/>
      <c r="K75" s="29">
        <v>14</v>
      </c>
      <c r="L75" s="29"/>
      <c r="M75" s="29"/>
      <c r="N75" s="29">
        <v>12</v>
      </c>
      <c r="O75" s="29"/>
      <c r="P75" s="29"/>
      <c r="Q75" s="28" t="s">
        <v>42</v>
      </c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58</v>
      </c>
      <c r="D76" s="28"/>
      <c r="E76" s="28"/>
      <c r="F76" s="28"/>
      <c r="G76" s="28"/>
      <c r="H76" s="28"/>
      <c r="I76" s="28"/>
      <c r="J76" s="28"/>
      <c r="K76" s="29">
        <v>30</v>
      </c>
      <c r="L76" s="29"/>
      <c r="M76" s="29"/>
      <c r="N76" s="29">
        <v>22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/>
      <c r="D77" s="28"/>
      <c r="E77" s="28"/>
      <c r="F77" s="28"/>
      <c r="G77" s="28"/>
      <c r="H77" s="28"/>
      <c r="I77" s="28"/>
      <c r="J77" s="28"/>
      <c r="K77" s="29"/>
      <c r="L77" s="29"/>
      <c r="M77" s="29"/>
      <c r="N77" s="29"/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/>
      <c r="D78" s="28"/>
      <c r="E78" s="28"/>
      <c r="F78" s="28"/>
      <c r="G78" s="28"/>
      <c r="H78" s="28"/>
      <c r="I78" s="28"/>
      <c r="J78" s="28"/>
      <c r="K78" s="29"/>
      <c r="L78" s="29"/>
      <c r="M78" s="29"/>
      <c r="N78" s="29"/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8"/>
      <c r="D84" s="28"/>
      <c r="E84" s="28"/>
      <c r="F84" s="28"/>
      <c r="G84" s="28"/>
      <c r="H84" s="28"/>
      <c r="I84" s="28"/>
      <c r="J84" s="28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8"/>
      <c r="D85" s="28"/>
      <c r="E85" s="28"/>
      <c r="F85" s="28"/>
      <c r="G85" s="28"/>
      <c r="H85" s="28"/>
      <c r="I85" s="28"/>
      <c r="J85" s="28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10</v>
      </c>
      <c r="B99" s="20"/>
      <c r="C99" s="20"/>
      <c r="D99" s="20"/>
      <c r="E99" s="20"/>
      <c r="F99" s="21">
        <f>ROUNDDOWN(AVERAGE(K67:M96),0)</f>
        <v>32</v>
      </c>
      <c r="G99" s="21"/>
      <c r="H99" s="21"/>
      <c r="I99" s="21"/>
      <c r="J99" s="21"/>
      <c r="K99" s="21">
        <f>ROUNDDOWN(AVERAGE(N67:P96),0)</f>
        <v>22</v>
      </c>
      <c r="L99" s="21"/>
      <c r="M99" s="21"/>
      <c r="N99" s="21"/>
      <c r="O99" s="21"/>
      <c r="P99" s="20">
        <f>COUNTA(Q67:S96)</f>
        <v>2</v>
      </c>
      <c r="Q99" s="20"/>
      <c r="R99" s="20"/>
      <c r="S99" s="20"/>
      <c r="T99" s="20"/>
      <c r="U99" s="21">
        <f>ROUNDDOWN((P99/A99*100),0)</f>
        <v>20</v>
      </c>
      <c r="V99" s="21"/>
      <c r="W99" s="21"/>
      <c r="X99" s="21"/>
      <c r="Y99" s="25">
        <f>ROUNDDOWN((K99/F99*100),0)</f>
        <v>68</v>
      </c>
      <c r="Z99" s="25"/>
      <c r="AA99" s="25"/>
      <c r="AB99" s="25"/>
      <c r="AC99" s="21">
        <f>ROUNDDOWN(((A99-COUNTA(T67:Y96))/A99*100),0)</f>
        <v>80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8</v>
      </c>
      <c r="B101" s="20"/>
      <c r="C101" s="20"/>
      <c r="D101" s="20"/>
      <c r="E101" s="20"/>
      <c r="F101" s="21">
        <f>((SUM(K67:M96)-SUMIF(Q67:S96,"伐倒",K67:M96))/A101)</f>
        <v>34.75</v>
      </c>
      <c r="G101" s="21"/>
      <c r="H101" s="21"/>
      <c r="I101" s="21"/>
      <c r="J101" s="21"/>
      <c r="K101" s="21">
        <f>ROUNDDOWN(((SUM(N67:P96)-SUMIF(Q67:S96,"伐倒",N67:P96))/A101),0)</f>
        <v>23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66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38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6</vt:i4>
      </vt:variant>
      <vt:variant>
        <vt:lpstr>名前付き一覧</vt:lpstr>
      </vt:variant>
      <vt:variant>
        <vt:i4>6</vt:i4>
      </vt:variant>
    </vt:vector>
  </HeadingPairs>
  <TitlesOfParts>
    <vt:vector size="12" baseType="lpstr">
      <vt:lpstr>5－①</vt:lpstr>
      <vt:lpstr>5－②</vt:lpstr>
      <vt:lpstr>5－③</vt:lpstr>
      <vt:lpstr>5－④</vt:lpstr>
      <vt:lpstr>5－⑤</vt:lpstr>
      <vt:lpstr>5－⑥</vt:lpstr>
      <vt:lpstr>'5－①'!Print_Area</vt:lpstr>
      <vt:lpstr>'5－②'!Print_Area</vt:lpstr>
      <vt:lpstr>'5－③'!Print_Area</vt:lpstr>
      <vt:lpstr>'5－④'!Print_Area</vt:lpstr>
      <vt:lpstr>'5－⑤'!Print_Area</vt:lpstr>
      <vt:lpstr>'5－⑥'!Print_Area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菊池 譲</dc:creator>
  <cp:lastModifiedBy>菊池 譲</cp:lastModifiedBy>
  <cp:lastPrinted>2019-08-12T12:58:10Z</cp:lastPrinted>
  <dcterms:created xsi:type="dcterms:W3CDTF">2018-11-01T05:09:33Z</dcterms:created>
  <dcterms:modified xsi:type="dcterms:W3CDTF">2019-08-12T13:02:49Z</dcterms:modified>
</cp:coreProperties>
</file>